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éeme" sheetId="1" state="visible" r:id="rId1"/>
    <sheet xmlns:r="http://schemas.openxmlformats.org/officeDocument/2006/relationships" name="Equipo" sheetId="2" state="visible" r:id="rId2"/>
    <sheet xmlns:r="http://schemas.openxmlformats.org/officeDocument/2006/relationships" name="Registro" sheetId="3" state="visible" r:id="rId3"/>
    <sheet xmlns:r="http://schemas.openxmlformats.org/officeDocument/2006/relationships" name="Resumen semanal" sheetId="4" state="visible" r:id="rId4"/>
  </sheets>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hh:mm"/>
  </numFmts>
  <fonts count="13">
    <font>
      <name val="Calibri"/>
      <family val="2"/>
      <color theme="1"/>
      <sz val="11"/>
      <scheme val="minor"/>
    </font>
    <font>
      <name val="Calibri"/>
      <b val="1"/>
      <color rgb="000F5C50"/>
      <sz val="20"/>
    </font>
    <font>
      <name val="Calibri"/>
      <color rgb="0052665E"/>
      <sz val="12"/>
    </font>
    <font>
      <name val="Calibri"/>
      <color rgb="00182B27"/>
      <sz val="11"/>
    </font>
    <font>
      <name val="Calibri"/>
      <b val="1"/>
      <color rgb="000F5C50"/>
      <sz val="13"/>
    </font>
    <font>
      <name val="Calibri"/>
      <color rgb="00865822"/>
      <sz val="11"/>
    </font>
    <font>
      <name val="Calibri"/>
      <color rgb="0052665E"/>
      <sz val="9"/>
    </font>
    <font>
      <name val="Calibri"/>
      <b val="1"/>
      <color rgb="00FFFFFF"/>
      <sz val="11"/>
    </font>
    <font>
      <b val="1"/>
      <color rgb="000F5C50"/>
      <sz val="16"/>
    </font>
    <font>
      <b val="1"/>
    </font>
    <font>
      <b val="1"/>
      <sz val="12"/>
    </font>
    <font>
      <color rgb="0052665E"/>
      <sz val="8"/>
    </font>
    <font>
      <i val="1"/>
      <color rgb="0052665E"/>
      <sz val="9"/>
    </font>
  </fonts>
  <fills count="7">
    <fill>
      <patternFill/>
    </fill>
    <fill>
      <patternFill patternType="gray125"/>
    </fill>
    <fill>
      <patternFill patternType="solid">
        <fgColor rgb="00FBF3E3"/>
      </patternFill>
    </fill>
    <fill>
      <patternFill patternType="solid">
        <fgColor rgb="00FFFFFF"/>
      </patternFill>
    </fill>
    <fill>
      <patternFill patternType="solid">
        <fgColor rgb="00F2F5EF"/>
      </patternFill>
    </fill>
    <fill>
      <patternFill patternType="solid">
        <fgColor rgb="000F5C50"/>
      </patternFill>
    </fill>
    <fill>
      <patternFill patternType="solid">
        <fgColor rgb="00DDE99B"/>
      </patternFill>
    </fill>
  </fills>
  <borders count="2">
    <border>
      <left/>
      <right/>
      <top/>
      <bottom/>
      <diagonal/>
    </border>
    <border>
      <left style="thin">
        <color rgb="00D5DDD3"/>
      </left>
      <right style="thin">
        <color rgb="00D5DDD3"/>
      </right>
      <top style="thin">
        <color rgb="00D5DDD3"/>
      </top>
      <bottom style="thin">
        <color rgb="00D5DDD3"/>
      </bottom>
    </border>
  </borders>
  <cellStyleXfs count="1">
    <xf numFmtId="0" fontId="0" fillId="0" borderId="0"/>
  </cellStyleXfs>
  <cellXfs count="20">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0" applyAlignment="1" pivotButton="0" quotePrefix="0" xfId="0">
      <alignment vertical="top" wrapText="1"/>
    </xf>
    <xf numFmtId="0" fontId="6" fillId="0" borderId="0" applyAlignment="1" pivotButton="0" quotePrefix="0" xfId="0">
      <alignment vertical="top" wrapText="1"/>
    </xf>
    <xf numFmtId="0" fontId="7" fillId="5" borderId="0" applyAlignment="1" pivotButton="0" quotePrefix="0" xfId="0">
      <alignment horizontal="center" vertical="center" wrapText="1"/>
    </xf>
    <xf numFmtId="0" fontId="0" fillId="3" borderId="1" pivotButton="0" quotePrefix="0" xfId="0"/>
    <xf numFmtId="0" fontId="0" fillId="4" borderId="1" pivotButton="0" quotePrefix="0" xfId="0"/>
    <xf numFmtId="165" fontId="0" fillId="3" borderId="1" pivotButton="0" quotePrefix="0" xfId="0"/>
    <xf numFmtId="166" fontId="0" fillId="3" borderId="1" pivotButton="0" quotePrefix="0" xfId="0"/>
    <xf numFmtId="2" fontId="0" fillId="4" borderId="1" pivotButton="0" quotePrefix="0" xfId="0"/>
    <xf numFmtId="0" fontId="8" fillId="0" borderId="0" pivotButton="0" quotePrefix="0" xfId="0"/>
    <xf numFmtId="0" fontId="9" fillId="0" borderId="0" pivotButton="0" quotePrefix="0" xfId="0"/>
    <xf numFmtId="0" fontId="10" fillId="6" borderId="1" pivotButton="0" quotePrefix="0" xfId="0"/>
    <xf numFmtId="0" fontId="7" fillId="5" borderId="0" applyAlignment="1" pivotButton="0" quotePrefix="0" xfId="0">
      <alignment horizontal="center"/>
    </xf>
    <xf numFmtId="0" fontId="0" fillId="0" borderId="1" applyAlignment="1" pivotButton="0" quotePrefix="0" xfId="0">
      <alignment horizontal="center"/>
    </xf>
    <xf numFmtId="0" fontId="12" fillId="0" borderId="0" pivotButton="0" quotePrefix="0" xfId="0"/>
    <xf numFmtId="0" fontId="11" fillId="0" borderId="0" pivotButton="0" quotePrefix="0" xfId="0"/>
  </cellXfs>
  <cellStyles count="1">
    <cellStyle name="Normal" xfId="0" builtinId="0" hidden="0"/>
  </cellStyles>
  <dxfs count="1">
    <dxf>
      <font>
        <b val="1"/>
        <color rgb="009C3E38"/>
      </font>
      <fill>
        <patternFill patternType="solid">
          <bgColor rgb="00FBEA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1"/>
  <sheetViews>
    <sheetView showGridLines="0" workbookViewId="0">
      <selection activeCell="A1" sqref="A1"/>
    </sheetView>
  </sheetViews>
  <sheetFormatPr baseColWidth="8" defaultRowHeight="15"/>
  <cols>
    <col width="3" customWidth="1" min="1" max="1"/>
    <col width="110" customWidth="1" min="2" max="2"/>
  </cols>
  <sheetData>
    <row r="2">
      <c r="B2" s="1" t="inlineStr">
        <is>
          <t>Formato de registro de asistencia y jornada · ChecaDía</t>
        </is>
      </c>
    </row>
    <row r="3" ht="30" customHeight="1">
      <c r="B3" s="2" t="inlineStr">
        <is>
          <t>Plantilla gratuita para llevar entradas, salidas, horas trabajadas y tiempo extra de tu equipo. Versión de octubre de 2026.</t>
        </is>
      </c>
    </row>
    <row r="4">
      <c r="B4" s="3" t="inlineStr"/>
    </row>
    <row r="5">
      <c r="B5" s="4" t="inlineStr">
        <is>
          <t>Cómo usarla</t>
        </is>
      </c>
    </row>
    <row r="6">
      <c r="B6" s="3" t="inlineStr">
        <is>
          <t>1. En la hoja «Equipo» escribe a cada persona y elige su tipo de jornada (diurna, nocturna o mixta).</t>
        </is>
      </c>
    </row>
    <row r="7" ht="30" customHeight="1">
      <c r="B7" s="3" t="inlineStr">
        <is>
          <t>2. En la hoja «Registro» anota una fila por persona y día: fecha, hora de entrada, hora de salida y minutos de descanso que no cuentan como trabajo.</t>
        </is>
      </c>
    </row>
    <row r="8" ht="30" customHeight="1">
      <c r="B8" s="3" t="inlineStr">
        <is>
          <t>3. Las columnas grises se calculan solas: horas trabajadas, semana y exceso sobre la jornada diaria. Los turnos que cruzan la medianoche se calculan bien (por ejemplo, entrada 18:00 y salida 01:00 = 7 h).</t>
        </is>
      </c>
    </row>
    <row r="9" ht="30" customHeight="1">
      <c r="B9" s="3" t="inlineStr">
        <is>
          <t>4. En «Resumen semanal» escribe el nombre de la persona y la semana (por ejemplo 2026-S44). La hoja separa horas ordinarias, extra dobles y extra triples según el año que elijas arriba.</t>
        </is>
      </c>
    </row>
    <row r="10">
      <c r="B10" s="3" t="inlineStr">
        <is>
          <t>5. Borra las filas de ejemplo (marcadas «Ejemplo» en observaciones) antes de empezar con tus datos reales.</t>
        </is>
      </c>
    </row>
    <row r="11">
      <c r="B11" s="3" t="inlineStr"/>
    </row>
    <row r="12">
      <c r="B12" s="4" t="inlineStr">
        <is>
          <t>Qué dice la ley (Ley Federal del Trabajo, texto reformado por el DOF del 1 de mayo de 2026)</t>
        </is>
      </c>
    </row>
    <row r="13" ht="45" customHeight="1">
      <c r="B13" s="3" t="inlineStr">
        <is>
          <t>• Art. 132, fr. XXXIV: la persona empleadora debe registrar de manera electrónica la jornada de cada trabajador, con hora de inicio y de fin, y entregarla a la autoridad cuando la pida. La STPS debe publicar las disposiciones sobre a quién aplica y sus excepciones; entran en vigor el 1 de enero de 2027.</t>
        </is>
      </c>
    </row>
    <row r="14" ht="30" customHeight="1">
      <c r="B14" s="3" t="inlineStr">
        <is>
          <t>• Jornada ordinaria máxima semanal: 48 h en 2026, 46 h en 2027, 44 h en 2028, 42 h en 2029 y 40 h en 2030 (art. 59 y transitorio segundo).</t>
        </is>
      </c>
    </row>
    <row r="15" ht="60" customHeight="1">
      <c r="B15" s="3" t="inlineStr">
        <is>
          <t>• Jornada diaria: 8 h diurna, 7 h nocturna y 7.5 h mixta (art. 61). Tiempo extra: se paga al doble (art. 66), con tope de 9 h semanales en 2026 y 2027, 10 h en 2028, 11 h en 2029 y 12 h en 2030. Lo que exceda ese tope, hasta 4 h a la semana, se paga al triple (art. 68). La suma de jornada ordinaria y extra no puede pasar de 12 h al día.</t>
        </is>
      </c>
    </row>
    <row r="16">
      <c r="B16" s="3" t="inlineStr"/>
    </row>
    <row r="17">
      <c r="B17" s="4" t="inlineStr">
        <is>
          <t>Un límite honesto</t>
        </is>
      </c>
    </row>
    <row r="18" ht="45" customHeight="1">
      <c r="B18" s="5" t="inlineStr">
        <is>
          <t>Una hoja de cálculo es electrónica, pero cualquiera puede cambiarla sin dejar rastro de quién lo hizo ni cuándo. Por eso sirve para ordenarte hoy, pero es un registro débil como prueba. Para el registro que pide la ley conviene un sistema que guarde quién checó, a qué hora y cada corrección con su motivo.</t>
        </is>
      </c>
    </row>
    <row r="19" ht="30" customHeight="1">
      <c r="B19" s="3" t="inlineStr">
        <is>
          <t>ChecaDía hace justo eso desde el celular o una tablet: gratis hasta 3 plazas, y 30 días del plan Negocio sin tarjeta. https://checadia.com/registro</t>
        </is>
      </c>
    </row>
    <row r="20">
      <c r="B20" s="3" t="inlineStr"/>
    </row>
    <row r="21" ht="45" customHeight="1">
      <c r="B21" s="6" t="inlineStr">
        <is>
          <t>Esta plantilla es una ayuda práctica, no asesoría legal. Verifica las reglas vigentes de la STPS antes del 1 de enero de 2027. Fuente: DOF 01-05-2026 (https://dof.gob.mx/nota_detalle_popup.php?codigo=5786537). Plantilla de ChecaDía · https://checadia.com/formato-registro-asistencia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1"/>
  <sheetViews>
    <sheetView workbookViewId="0">
      <pane ySplit="1" topLeftCell="A2" activePane="bottomLeft" state="frozen"/>
      <selection pane="bottomLeft" activeCell="A1" sqref="A1"/>
    </sheetView>
  </sheetViews>
  <sheetFormatPr baseColWidth="8" defaultRowHeight="15"/>
  <cols>
    <col width="28" customWidth="1" min="1" max="1"/>
    <col width="24" customWidth="1" min="2" max="2"/>
    <col width="18" customWidth="1" min="3" max="3"/>
    <col width="22" customWidth="1" min="4" max="4"/>
  </cols>
  <sheetData>
    <row r="1" ht="32" customHeight="1">
      <c r="A1" s="7" t="inlineStr">
        <is>
          <t>Nombre</t>
        </is>
      </c>
      <c r="B1" s="7" t="inlineStr">
        <is>
          <t>Puesto o área</t>
        </is>
      </c>
      <c r="C1" s="7" t="inlineStr">
        <is>
          <t>Tipo de jornada</t>
        </is>
      </c>
      <c r="D1" s="7" t="inlineStr">
        <is>
          <t>Jornada diaria máx. (h)</t>
        </is>
      </c>
    </row>
    <row r="2">
      <c r="A2" s="8" t="inlineStr">
        <is>
          <t>Ana López</t>
        </is>
      </c>
      <c r="B2" s="8" t="inlineStr">
        <is>
          <t>Caja</t>
        </is>
      </c>
      <c r="C2" s="8" t="inlineStr">
        <is>
          <t>Diurna</t>
        </is>
      </c>
      <c r="D2" s="9">
        <f>IF(C2="","",IF(C2="Nocturna",7,IF(C2="Mixta",7.5,8)))</f>
        <v/>
      </c>
    </row>
    <row r="3">
      <c r="A3" s="8" t="inlineStr">
        <is>
          <t>Luis Pérez</t>
        </is>
      </c>
      <c r="B3" s="8" t="inlineStr">
        <is>
          <t>Cocina</t>
        </is>
      </c>
      <c r="C3" s="8" t="inlineStr">
        <is>
          <t>Mixta</t>
        </is>
      </c>
      <c r="D3" s="9">
        <f>IF(C3="","",IF(C3="Nocturna",7,IF(C3="Mixta",7.5,8)))</f>
        <v/>
      </c>
    </row>
    <row r="4">
      <c r="A4" s="8" t="inlineStr">
        <is>
          <t>Marta Ruiz</t>
        </is>
      </c>
      <c r="B4" s="8" t="inlineStr">
        <is>
          <t>Cierre</t>
        </is>
      </c>
      <c r="C4" s="8" t="inlineStr">
        <is>
          <t>Nocturna</t>
        </is>
      </c>
      <c r="D4" s="9">
        <f>IF(C4="","",IF(C4="Nocturna",7,IF(C4="Mixta",7.5,8)))</f>
        <v/>
      </c>
    </row>
    <row r="5">
      <c r="A5" s="8" t="n"/>
      <c r="B5" s="8" t="n"/>
      <c r="C5" s="8" t="n"/>
      <c r="D5" s="9">
        <f>IF(C5="","",IF(C5="Nocturna",7,IF(C5="Mixta",7.5,8)))</f>
        <v/>
      </c>
    </row>
    <row r="6">
      <c r="A6" s="8" t="n"/>
      <c r="B6" s="8" t="n"/>
      <c r="C6" s="8" t="n"/>
      <c r="D6" s="9">
        <f>IF(C6="","",IF(C6="Nocturna",7,IF(C6="Mixta",7.5,8)))</f>
        <v/>
      </c>
    </row>
    <row r="7">
      <c r="A7" s="8" t="n"/>
      <c r="B7" s="8" t="n"/>
      <c r="C7" s="8" t="n"/>
      <c r="D7" s="9">
        <f>IF(C7="","",IF(C7="Nocturna",7,IF(C7="Mixta",7.5,8)))</f>
        <v/>
      </c>
    </row>
    <row r="8">
      <c r="A8" s="8" t="n"/>
      <c r="B8" s="8" t="n"/>
      <c r="C8" s="8" t="n"/>
      <c r="D8" s="9">
        <f>IF(C8="","",IF(C8="Nocturna",7,IF(C8="Mixta",7.5,8)))</f>
        <v/>
      </c>
    </row>
    <row r="9">
      <c r="A9" s="8" t="n"/>
      <c r="B9" s="8" t="n"/>
      <c r="C9" s="8" t="n"/>
      <c r="D9" s="9">
        <f>IF(C9="","",IF(C9="Nocturna",7,IF(C9="Mixta",7.5,8)))</f>
        <v/>
      </c>
    </row>
    <row r="10">
      <c r="A10" s="8" t="n"/>
      <c r="B10" s="8" t="n"/>
      <c r="C10" s="8" t="n"/>
      <c r="D10" s="9">
        <f>IF(C10="","",IF(C10="Nocturna",7,IF(C10="Mixta",7.5,8)))</f>
        <v/>
      </c>
    </row>
    <row r="11">
      <c r="A11" s="8" t="n"/>
      <c r="B11" s="8" t="n"/>
      <c r="C11" s="8" t="n"/>
      <c r="D11" s="9">
        <f>IF(C11="","",IF(C11="Nocturna",7,IF(C11="Mixta",7.5,8)))</f>
        <v/>
      </c>
    </row>
    <row r="12">
      <c r="A12" s="8" t="n"/>
      <c r="B12" s="8" t="n"/>
      <c r="C12" s="8" t="n"/>
      <c r="D12" s="9">
        <f>IF(C12="","",IF(C12="Nocturna",7,IF(C12="Mixta",7.5,8)))</f>
        <v/>
      </c>
    </row>
    <row r="13">
      <c r="A13" s="8" t="n"/>
      <c r="B13" s="8" t="n"/>
      <c r="C13" s="8" t="n"/>
      <c r="D13" s="9">
        <f>IF(C13="","",IF(C13="Nocturna",7,IF(C13="Mixta",7.5,8)))</f>
        <v/>
      </c>
    </row>
    <row r="14">
      <c r="A14" s="8" t="n"/>
      <c r="B14" s="8" t="n"/>
      <c r="C14" s="8" t="n"/>
      <c r="D14" s="9">
        <f>IF(C14="","",IF(C14="Nocturna",7,IF(C14="Mixta",7.5,8)))</f>
        <v/>
      </c>
    </row>
    <row r="15">
      <c r="A15" s="8" t="n"/>
      <c r="B15" s="8" t="n"/>
      <c r="C15" s="8" t="n"/>
      <c r="D15" s="9">
        <f>IF(C15="","",IF(C15="Nocturna",7,IF(C15="Mixta",7.5,8)))</f>
        <v/>
      </c>
    </row>
    <row r="16">
      <c r="A16" s="8" t="n"/>
      <c r="B16" s="8" t="n"/>
      <c r="C16" s="8" t="n"/>
      <c r="D16" s="9">
        <f>IF(C16="","",IF(C16="Nocturna",7,IF(C16="Mixta",7.5,8)))</f>
        <v/>
      </c>
    </row>
    <row r="17">
      <c r="A17" s="8" t="n"/>
      <c r="B17" s="8" t="n"/>
      <c r="C17" s="8" t="n"/>
      <c r="D17" s="9">
        <f>IF(C17="","",IF(C17="Nocturna",7,IF(C17="Mixta",7.5,8)))</f>
        <v/>
      </c>
    </row>
    <row r="18">
      <c r="A18" s="8" t="n"/>
      <c r="B18" s="8" t="n"/>
      <c r="C18" s="8" t="n"/>
      <c r="D18" s="9">
        <f>IF(C18="","",IF(C18="Nocturna",7,IF(C18="Mixta",7.5,8)))</f>
        <v/>
      </c>
    </row>
    <row r="19">
      <c r="A19" s="8" t="n"/>
      <c r="B19" s="8" t="n"/>
      <c r="C19" s="8" t="n"/>
      <c r="D19" s="9">
        <f>IF(C19="","",IF(C19="Nocturna",7,IF(C19="Mixta",7.5,8)))</f>
        <v/>
      </c>
    </row>
    <row r="20">
      <c r="A20" s="8" t="n"/>
      <c r="B20" s="8" t="n"/>
      <c r="C20" s="8" t="n"/>
      <c r="D20" s="9">
        <f>IF(C20="","",IF(C20="Nocturna",7,IF(C20="Mixta",7.5,8)))</f>
        <v/>
      </c>
    </row>
    <row r="21">
      <c r="A21" s="8" t="n"/>
      <c r="B21" s="8" t="n"/>
      <c r="C21" s="8" t="n"/>
      <c r="D21" s="9">
        <f>IF(C21="","",IF(C21="Nocturna",7,IF(C21="Mixta",7.5,8)))</f>
        <v/>
      </c>
    </row>
    <row r="22">
      <c r="A22" s="8" t="n"/>
      <c r="B22" s="8" t="n"/>
      <c r="C22" s="8" t="n"/>
      <c r="D22" s="9">
        <f>IF(C22="","",IF(C22="Nocturna",7,IF(C22="Mixta",7.5,8)))</f>
        <v/>
      </c>
    </row>
    <row r="23">
      <c r="A23" s="8" t="n"/>
      <c r="B23" s="8" t="n"/>
      <c r="C23" s="8" t="n"/>
      <c r="D23" s="9">
        <f>IF(C23="","",IF(C23="Nocturna",7,IF(C23="Mixta",7.5,8)))</f>
        <v/>
      </c>
    </row>
    <row r="24">
      <c r="A24" s="8" t="n"/>
      <c r="B24" s="8" t="n"/>
      <c r="C24" s="8" t="n"/>
      <c r="D24" s="9">
        <f>IF(C24="","",IF(C24="Nocturna",7,IF(C24="Mixta",7.5,8)))</f>
        <v/>
      </c>
    </row>
    <row r="25">
      <c r="A25" s="8" t="n"/>
      <c r="B25" s="8" t="n"/>
      <c r="C25" s="8" t="n"/>
      <c r="D25" s="9">
        <f>IF(C25="","",IF(C25="Nocturna",7,IF(C25="Mixta",7.5,8)))</f>
        <v/>
      </c>
    </row>
    <row r="26">
      <c r="A26" s="8" t="n"/>
      <c r="B26" s="8" t="n"/>
      <c r="C26" s="8" t="n"/>
      <c r="D26" s="9">
        <f>IF(C26="","",IF(C26="Nocturna",7,IF(C26="Mixta",7.5,8)))</f>
        <v/>
      </c>
    </row>
    <row r="27">
      <c r="A27" s="8" t="n"/>
      <c r="B27" s="8" t="n"/>
      <c r="C27" s="8" t="n"/>
      <c r="D27" s="9">
        <f>IF(C27="","",IF(C27="Nocturna",7,IF(C27="Mixta",7.5,8)))</f>
        <v/>
      </c>
    </row>
    <row r="28">
      <c r="A28" s="8" t="n"/>
      <c r="B28" s="8" t="n"/>
      <c r="C28" s="8" t="n"/>
      <c r="D28" s="9">
        <f>IF(C28="","",IF(C28="Nocturna",7,IF(C28="Mixta",7.5,8)))</f>
        <v/>
      </c>
    </row>
    <row r="29">
      <c r="A29" s="8" t="n"/>
      <c r="B29" s="8" t="n"/>
      <c r="C29" s="8" t="n"/>
      <c r="D29" s="9">
        <f>IF(C29="","",IF(C29="Nocturna",7,IF(C29="Mixta",7.5,8)))</f>
        <v/>
      </c>
    </row>
    <row r="30">
      <c r="A30" s="8" t="n"/>
      <c r="B30" s="8" t="n"/>
      <c r="C30" s="8" t="n"/>
      <c r="D30" s="9">
        <f>IF(C30="","",IF(C30="Nocturna",7,IF(C30="Mixta",7.5,8)))</f>
        <v/>
      </c>
    </row>
    <row r="31">
      <c r="A31" s="8" t="n"/>
      <c r="B31" s="8" t="n"/>
      <c r="C31" s="8" t="n"/>
      <c r="D31" s="9">
        <f>IF(C31="","",IF(C31="Nocturna",7,IF(C31="Mixta",7.5,8)))</f>
        <v/>
      </c>
    </row>
    <row r="32">
      <c r="A32" s="8" t="n"/>
      <c r="B32" s="8" t="n"/>
      <c r="C32" s="8" t="n"/>
      <c r="D32" s="9">
        <f>IF(C32="","",IF(C32="Nocturna",7,IF(C32="Mixta",7.5,8)))</f>
        <v/>
      </c>
    </row>
    <row r="33">
      <c r="A33" s="8" t="n"/>
      <c r="B33" s="8" t="n"/>
      <c r="C33" s="8" t="n"/>
      <c r="D33" s="9">
        <f>IF(C33="","",IF(C33="Nocturna",7,IF(C33="Mixta",7.5,8)))</f>
        <v/>
      </c>
    </row>
    <row r="34">
      <c r="A34" s="8" t="n"/>
      <c r="B34" s="8" t="n"/>
      <c r="C34" s="8" t="n"/>
      <c r="D34" s="9">
        <f>IF(C34="","",IF(C34="Nocturna",7,IF(C34="Mixta",7.5,8)))</f>
        <v/>
      </c>
    </row>
    <row r="35">
      <c r="A35" s="8" t="n"/>
      <c r="B35" s="8" t="n"/>
      <c r="C35" s="8" t="n"/>
      <c r="D35" s="9">
        <f>IF(C35="","",IF(C35="Nocturna",7,IF(C35="Mixta",7.5,8)))</f>
        <v/>
      </c>
    </row>
    <row r="36">
      <c r="A36" s="8" t="n"/>
      <c r="B36" s="8" t="n"/>
      <c r="C36" s="8" t="n"/>
      <c r="D36" s="9">
        <f>IF(C36="","",IF(C36="Nocturna",7,IF(C36="Mixta",7.5,8)))</f>
        <v/>
      </c>
    </row>
    <row r="37">
      <c r="A37" s="8" t="n"/>
      <c r="B37" s="8" t="n"/>
      <c r="C37" s="8" t="n"/>
      <c r="D37" s="9">
        <f>IF(C37="","",IF(C37="Nocturna",7,IF(C37="Mixta",7.5,8)))</f>
        <v/>
      </c>
    </row>
    <row r="38">
      <c r="A38" s="8" t="n"/>
      <c r="B38" s="8" t="n"/>
      <c r="C38" s="8" t="n"/>
      <c r="D38" s="9">
        <f>IF(C38="","",IF(C38="Nocturna",7,IF(C38="Mixta",7.5,8)))</f>
        <v/>
      </c>
    </row>
    <row r="39">
      <c r="A39" s="8" t="n"/>
      <c r="B39" s="8" t="n"/>
      <c r="C39" s="8" t="n"/>
      <c r="D39" s="9">
        <f>IF(C39="","",IF(C39="Nocturna",7,IF(C39="Mixta",7.5,8)))</f>
        <v/>
      </c>
    </row>
    <row r="40">
      <c r="A40" s="8" t="n"/>
      <c r="B40" s="8" t="n"/>
      <c r="C40" s="8" t="n"/>
      <c r="D40" s="9">
        <f>IF(C40="","",IF(C40="Nocturna",7,IF(C40="Mixta",7.5,8)))</f>
        <v/>
      </c>
    </row>
    <row r="41">
      <c r="A41" s="8" t="n"/>
      <c r="B41" s="8" t="n"/>
      <c r="C41" s="8" t="n"/>
      <c r="D41" s="9">
        <f>IF(C41="","",IF(C41="Nocturna",7,IF(C41="Mixta",7.5,8)))</f>
        <v/>
      </c>
    </row>
    <row r="42">
      <c r="A42" s="8" t="n"/>
      <c r="B42" s="8" t="n"/>
      <c r="C42" s="8" t="n"/>
      <c r="D42" s="9">
        <f>IF(C42="","",IF(C42="Nocturna",7,IF(C42="Mixta",7.5,8)))</f>
        <v/>
      </c>
    </row>
    <row r="43">
      <c r="A43" s="8" t="n"/>
      <c r="B43" s="8" t="n"/>
      <c r="C43" s="8" t="n"/>
      <c r="D43" s="9">
        <f>IF(C43="","",IF(C43="Nocturna",7,IF(C43="Mixta",7.5,8)))</f>
        <v/>
      </c>
    </row>
    <row r="44">
      <c r="A44" s="8" t="n"/>
      <c r="B44" s="8" t="n"/>
      <c r="C44" s="8" t="n"/>
      <c r="D44" s="9">
        <f>IF(C44="","",IF(C44="Nocturna",7,IF(C44="Mixta",7.5,8)))</f>
        <v/>
      </c>
    </row>
    <row r="45">
      <c r="A45" s="8" t="n"/>
      <c r="B45" s="8" t="n"/>
      <c r="C45" s="8" t="n"/>
      <c r="D45" s="9">
        <f>IF(C45="","",IF(C45="Nocturna",7,IF(C45="Mixta",7.5,8)))</f>
        <v/>
      </c>
    </row>
    <row r="46">
      <c r="A46" s="8" t="n"/>
      <c r="B46" s="8" t="n"/>
      <c r="C46" s="8" t="n"/>
      <c r="D46" s="9">
        <f>IF(C46="","",IF(C46="Nocturna",7,IF(C46="Mixta",7.5,8)))</f>
        <v/>
      </c>
    </row>
    <row r="47">
      <c r="A47" s="8" t="n"/>
      <c r="B47" s="8" t="n"/>
      <c r="C47" s="8" t="n"/>
      <c r="D47" s="9">
        <f>IF(C47="","",IF(C47="Nocturna",7,IF(C47="Mixta",7.5,8)))</f>
        <v/>
      </c>
    </row>
    <row r="48">
      <c r="A48" s="8" t="n"/>
      <c r="B48" s="8" t="n"/>
      <c r="C48" s="8" t="n"/>
      <c r="D48" s="9">
        <f>IF(C48="","",IF(C48="Nocturna",7,IF(C48="Mixta",7.5,8)))</f>
        <v/>
      </c>
    </row>
    <row r="49">
      <c r="A49" s="8" t="n"/>
      <c r="B49" s="8" t="n"/>
      <c r="C49" s="8" t="n"/>
      <c r="D49" s="9">
        <f>IF(C49="","",IF(C49="Nocturna",7,IF(C49="Mixta",7.5,8)))</f>
        <v/>
      </c>
    </row>
    <row r="50">
      <c r="A50" s="8" t="n"/>
      <c r="B50" s="8" t="n"/>
      <c r="C50" s="8" t="n"/>
      <c r="D50" s="9">
        <f>IF(C50="","",IF(C50="Nocturna",7,IF(C50="Mixta",7.5,8)))</f>
        <v/>
      </c>
    </row>
    <row r="51">
      <c r="A51" s="8" t="n"/>
      <c r="B51" s="8" t="n"/>
      <c r="C51" s="8" t="n"/>
      <c r="D51" s="9">
        <f>IF(C51="","",IF(C51="Nocturna",7,IF(C51="Mixta",7.5,8)))</f>
        <v/>
      </c>
    </row>
  </sheetData>
  <dataValidations count="1">
    <dataValidation sqref="C2:C51" showDropDown="0" showInputMessage="0" showErrorMessage="0" allowBlank="1" type="list">
      <formula1>"Diurna,Nocturna,Mixta"</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501"/>
  <sheetViews>
    <sheetView workbookViewId="0">
      <pane ySplit="1" topLeftCell="A2" activePane="bottomLeft" state="frozen"/>
      <selection pane="bottomLeft" activeCell="A1" sqref="A1"/>
    </sheetView>
  </sheetViews>
  <sheetFormatPr baseColWidth="8" defaultRowHeight="15"/>
  <cols>
    <col width="13" customWidth="1" min="1" max="1"/>
    <col width="26" customWidth="1" min="2" max="2"/>
    <col width="10" customWidth="1" min="3" max="3"/>
    <col width="10" customWidth="1" min="4" max="4"/>
    <col width="13" customWidth="1" min="5" max="5"/>
    <col width="13" customWidth="1" min="6" max="6"/>
    <col width="11" customWidth="1" min="7" max="7"/>
    <col width="17" customWidth="1" min="8" max="8"/>
    <col width="34" customWidth="1" min="9" max="9"/>
  </cols>
  <sheetData>
    <row r="1" ht="34" customHeight="1">
      <c r="A1" s="7" t="inlineStr">
        <is>
          <t>Fecha</t>
        </is>
      </c>
      <c r="B1" s="7" t="inlineStr">
        <is>
          <t>Persona</t>
        </is>
      </c>
      <c r="C1" s="7" t="inlineStr">
        <is>
          <t>Entrada</t>
        </is>
      </c>
      <c r="D1" s="7" t="inlineStr">
        <is>
          <t>Salida</t>
        </is>
      </c>
      <c r="E1" s="7" t="inlineStr">
        <is>
          <t>Descanso (min)</t>
        </is>
      </c>
      <c r="F1" s="7" t="inlineStr">
        <is>
          <t>Horas trabajadas</t>
        </is>
      </c>
      <c r="G1" s="7" t="inlineStr">
        <is>
          <t>Semana</t>
        </is>
      </c>
      <c r="H1" s="7" t="inlineStr">
        <is>
          <t>Exceso sobre jornada diaria (h)</t>
        </is>
      </c>
      <c r="I1" s="7" t="inlineStr">
        <is>
          <t>Observaciones</t>
        </is>
      </c>
    </row>
    <row r="2">
      <c r="A2" s="10" t="n">
        <v>46321</v>
      </c>
      <c r="B2" s="8" t="inlineStr">
        <is>
          <t>Ana López</t>
        </is>
      </c>
      <c r="C2" s="11" t="n">
        <v>0.375</v>
      </c>
      <c r="D2" s="11" t="n">
        <v>0.75</v>
      </c>
      <c r="E2" s="8" t="n">
        <v>60</v>
      </c>
      <c r="F2" s="12">
        <f>IF(OR(C2="",D2=""),"",ROUND(MOD(D2-C2,1)*24-N(E2)/60,2))</f>
        <v/>
      </c>
      <c r="G2" s="9">
        <f>IF(A2="","",YEAR(A2-WEEKDAY(A2,2)+4)&amp;"-S"&amp;TEXT(WEEKNUM(A2,21),"00"))</f>
        <v/>
      </c>
      <c r="H2" s="12">
        <f>IF(OR(F2="",B2=""),"",IFERROR(MAX(0,ROUND(F2-INDEX(Equipo!$D$2:$D$51,MATCH(B2,Equipo!$A$2:$A$51,0)),2)),""))</f>
        <v/>
      </c>
      <c r="I2" s="8" t="inlineStr">
        <is>
          <t>Ejemplo: borra esta fila</t>
        </is>
      </c>
    </row>
    <row r="3">
      <c r="A3" s="10" t="n">
        <v>46322</v>
      </c>
      <c r="B3" s="8" t="inlineStr">
        <is>
          <t>Ana López</t>
        </is>
      </c>
      <c r="C3" s="11" t="n">
        <v>0.375</v>
      </c>
      <c r="D3" s="11" t="n">
        <v>0.8125</v>
      </c>
      <c r="E3" s="8" t="n">
        <v>60</v>
      </c>
      <c r="F3" s="12">
        <f>IF(OR(C3="",D3=""),"",ROUND(MOD(D3-C3,1)*24-N(E3)/60,2))</f>
        <v/>
      </c>
      <c r="G3" s="9">
        <f>IF(A3="","",YEAR(A3-WEEKDAY(A3,2)+4)&amp;"-S"&amp;TEXT(WEEKNUM(A3,21),"00"))</f>
        <v/>
      </c>
      <c r="H3" s="12">
        <f>IF(OR(F3="",B3=""),"",IFERROR(MAX(0,ROUND(F3-INDEX(Equipo!$D$2:$D$51,MATCH(B3,Equipo!$A$2:$A$51,0)),2)),""))</f>
        <v/>
      </c>
      <c r="I3" s="8" t="inlineStr">
        <is>
          <t>Ejemplo: borra esta fila</t>
        </is>
      </c>
    </row>
    <row r="4">
      <c r="A4" s="10" t="n">
        <v>46323</v>
      </c>
      <c r="B4" s="8" t="inlineStr">
        <is>
          <t>Ana López</t>
        </is>
      </c>
      <c r="C4" s="11" t="n">
        <v>0.375</v>
      </c>
      <c r="D4" s="11" t="n">
        <v>0.75</v>
      </c>
      <c r="E4" s="8" t="n">
        <v>60</v>
      </c>
      <c r="F4" s="12">
        <f>IF(OR(C4="",D4=""),"",ROUND(MOD(D4-C4,1)*24-N(E4)/60,2))</f>
        <v/>
      </c>
      <c r="G4" s="9">
        <f>IF(A4="","",YEAR(A4-WEEKDAY(A4,2)+4)&amp;"-S"&amp;TEXT(WEEKNUM(A4,21),"00"))</f>
        <v/>
      </c>
      <c r="H4" s="12">
        <f>IF(OR(F4="",B4=""),"",IFERROR(MAX(0,ROUND(F4-INDEX(Equipo!$D$2:$D$51,MATCH(B4,Equipo!$A$2:$A$51,0)),2)),""))</f>
        <v/>
      </c>
      <c r="I4" s="8" t="inlineStr">
        <is>
          <t>Ejemplo: borra esta fila</t>
        </is>
      </c>
    </row>
    <row r="5">
      <c r="A5" s="10" t="n">
        <v>46321</v>
      </c>
      <c r="B5" s="8" t="inlineStr">
        <is>
          <t>Marta Ruiz</t>
        </is>
      </c>
      <c r="C5" s="11" t="n">
        <v>0.8333333333333334</v>
      </c>
      <c r="D5" s="11" t="n">
        <v>0.2083333333333333</v>
      </c>
      <c r="E5" s="8" t="n">
        <v>30</v>
      </c>
      <c r="F5" s="12">
        <f>IF(OR(C5="",D5=""),"",ROUND(MOD(D5-C5,1)*24-N(E5)/60,2))</f>
        <v/>
      </c>
      <c r="G5" s="9">
        <f>IF(A5="","",YEAR(A5-WEEKDAY(A5,2)+4)&amp;"-S"&amp;TEXT(WEEKNUM(A5,21),"00"))</f>
        <v/>
      </c>
      <c r="H5" s="12">
        <f>IF(OR(F5="",B5=""),"",IFERROR(MAX(0,ROUND(F5-INDEX(Equipo!$D$2:$D$51,MATCH(B5,Equipo!$A$2:$A$51,0)),2)),""))</f>
        <v/>
      </c>
      <c r="I5" s="8" t="inlineStr">
        <is>
          <t>Ejemplo: borra esta fila</t>
        </is>
      </c>
    </row>
    <row r="6">
      <c r="A6" s="10" t="n">
        <v>46322</v>
      </c>
      <c r="B6" s="8" t="inlineStr">
        <is>
          <t>Marta Ruiz</t>
        </is>
      </c>
      <c r="C6" s="11" t="n">
        <v>0.8333333333333334</v>
      </c>
      <c r="D6" s="11" t="n">
        <v>0.1875</v>
      </c>
      <c r="E6" s="8" t="n">
        <v>30</v>
      </c>
      <c r="F6" s="12">
        <f>IF(OR(C6="",D6=""),"",ROUND(MOD(D6-C6,1)*24-N(E6)/60,2))</f>
        <v/>
      </c>
      <c r="G6" s="9">
        <f>IF(A6="","",YEAR(A6-WEEKDAY(A6,2)+4)&amp;"-S"&amp;TEXT(WEEKNUM(A6,21),"00"))</f>
        <v/>
      </c>
      <c r="H6" s="12">
        <f>IF(OR(F6="",B6=""),"",IFERROR(MAX(0,ROUND(F6-INDEX(Equipo!$D$2:$D$51,MATCH(B6,Equipo!$A$2:$A$51,0)),2)),""))</f>
        <v/>
      </c>
      <c r="I6" s="8" t="inlineStr">
        <is>
          <t>Ejemplo: borra esta fila</t>
        </is>
      </c>
    </row>
    <row r="7">
      <c r="A7" s="10" t="n"/>
      <c r="B7" s="8" t="n"/>
      <c r="C7" s="11" t="n"/>
      <c r="D7" s="11" t="n"/>
      <c r="E7" s="8" t="n"/>
      <c r="F7" s="12">
        <f>IF(OR(C7="",D7=""),"",ROUND(MOD(D7-C7,1)*24-N(E7)/60,2))</f>
        <v/>
      </c>
      <c r="G7" s="9">
        <f>IF(A7="","",YEAR(A7-WEEKDAY(A7,2)+4)&amp;"-S"&amp;TEXT(WEEKNUM(A7,21),"00"))</f>
        <v/>
      </c>
      <c r="H7" s="12">
        <f>IF(OR(F7="",B7=""),"",IFERROR(MAX(0,ROUND(F7-INDEX(Equipo!$D$2:$D$51,MATCH(B7,Equipo!$A$2:$A$51,0)),2)),""))</f>
        <v/>
      </c>
      <c r="I7" s="8" t="n"/>
    </row>
    <row r="8">
      <c r="A8" s="10" t="n"/>
      <c r="B8" s="8" t="n"/>
      <c r="C8" s="11" t="n"/>
      <c r="D8" s="11" t="n"/>
      <c r="E8" s="8" t="n"/>
      <c r="F8" s="12">
        <f>IF(OR(C8="",D8=""),"",ROUND(MOD(D8-C8,1)*24-N(E8)/60,2))</f>
        <v/>
      </c>
      <c r="G8" s="9">
        <f>IF(A8="","",YEAR(A8-WEEKDAY(A8,2)+4)&amp;"-S"&amp;TEXT(WEEKNUM(A8,21),"00"))</f>
        <v/>
      </c>
      <c r="H8" s="12">
        <f>IF(OR(F8="",B8=""),"",IFERROR(MAX(0,ROUND(F8-INDEX(Equipo!$D$2:$D$51,MATCH(B8,Equipo!$A$2:$A$51,0)),2)),""))</f>
        <v/>
      </c>
      <c r="I8" s="8" t="n"/>
    </row>
    <row r="9">
      <c r="A9" s="10" t="n"/>
      <c r="B9" s="8" t="n"/>
      <c r="C9" s="11" t="n"/>
      <c r="D9" s="11" t="n"/>
      <c r="E9" s="8" t="n"/>
      <c r="F9" s="12">
        <f>IF(OR(C9="",D9=""),"",ROUND(MOD(D9-C9,1)*24-N(E9)/60,2))</f>
        <v/>
      </c>
      <c r="G9" s="9">
        <f>IF(A9="","",YEAR(A9-WEEKDAY(A9,2)+4)&amp;"-S"&amp;TEXT(WEEKNUM(A9,21),"00"))</f>
        <v/>
      </c>
      <c r="H9" s="12">
        <f>IF(OR(F9="",B9=""),"",IFERROR(MAX(0,ROUND(F9-INDEX(Equipo!$D$2:$D$51,MATCH(B9,Equipo!$A$2:$A$51,0)),2)),""))</f>
        <v/>
      </c>
      <c r="I9" s="8" t="n"/>
    </row>
    <row r="10">
      <c r="A10" s="10" t="n"/>
      <c r="B10" s="8" t="n"/>
      <c r="C10" s="11" t="n"/>
      <c r="D10" s="11" t="n"/>
      <c r="E10" s="8" t="n"/>
      <c r="F10" s="12">
        <f>IF(OR(C10="",D10=""),"",ROUND(MOD(D10-C10,1)*24-N(E10)/60,2))</f>
        <v/>
      </c>
      <c r="G10" s="9">
        <f>IF(A10="","",YEAR(A10-WEEKDAY(A10,2)+4)&amp;"-S"&amp;TEXT(WEEKNUM(A10,21),"00"))</f>
        <v/>
      </c>
      <c r="H10" s="12">
        <f>IF(OR(F10="",B10=""),"",IFERROR(MAX(0,ROUND(F10-INDEX(Equipo!$D$2:$D$51,MATCH(B10,Equipo!$A$2:$A$51,0)),2)),""))</f>
        <v/>
      </c>
      <c r="I10" s="8" t="n"/>
    </row>
    <row r="11">
      <c r="A11" s="10" t="n"/>
      <c r="B11" s="8" t="n"/>
      <c r="C11" s="11" t="n"/>
      <c r="D11" s="11" t="n"/>
      <c r="E11" s="8" t="n"/>
      <c r="F11" s="12">
        <f>IF(OR(C11="",D11=""),"",ROUND(MOD(D11-C11,1)*24-N(E11)/60,2))</f>
        <v/>
      </c>
      <c r="G11" s="9">
        <f>IF(A11="","",YEAR(A11-WEEKDAY(A11,2)+4)&amp;"-S"&amp;TEXT(WEEKNUM(A11,21),"00"))</f>
        <v/>
      </c>
      <c r="H11" s="12">
        <f>IF(OR(F11="",B11=""),"",IFERROR(MAX(0,ROUND(F11-INDEX(Equipo!$D$2:$D$51,MATCH(B11,Equipo!$A$2:$A$51,0)),2)),""))</f>
        <v/>
      </c>
      <c r="I11" s="8" t="n"/>
    </row>
    <row r="12">
      <c r="A12" s="10" t="n"/>
      <c r="B12" s="8" t="n"/>
      <c r="C12" s="11" t="n"/>
      <c r="D12" s="11" t="n"/>
      <c r="E12" s="8" t="n"/>
      <c r="F12" s="12">
        <f>IF(OR(C12="",D12=""),"",ROUND(MOD(D12-C12,1)*24-N(E12)/60,2))</f>
        <v/>
      </c>
      <c r="G12" s="9">
        <f>IF(A12="","",YEAR(A12-WEEKDAY(A12,2)+4)&amp;"-S"&amp;TEXT(WEEKNUM(A12,21),"00"))</f>
        <v/>
      </c>
      <c r="H12" s="12">
        <f>IF(OR(F12="",B12=""),"",IFERROR(MAX(0,ROUND(F12-INDEX(Equipo!$D$2:$D$51,MATCH(B12,Equipo!$A$2:$A$51,0)),2)),""))</f>
        <v/>
      </c>
      <c r="I12" s="8" t="n"/>
    </row>
    <row r="13">
      <c r="A13" s="10" t="n"/>
      <c r="B13" s="8" t="n"/>
      <c r="C13" s="11" t="n"/>
      <c r="D13" s="11" t="n"/>
      <c r="E13" s="8" t="n"/>
      <c r="F13" s="12">
        <f>IF(OR(C13="",D13=""),"",ROUND(MOD(D13-C13,1)*24-N(E13)/60,2))</f>
        <v/>
      </c>
      <c r="G13" s="9">
        <f>IF(A13="","",YEAR(A13-WEEKDAY(A13,2)+4)&amp;"-S"&amp;TEXT(WEEKNUM(A13,21),"00"))</f>
        <v/>
      </c>
      <c r="H13" s="12">
        <f>IF(OR(F13="",B13=""),"",IFERROR(MAX(0,ROUND(F13-INDEX(Equipo!$D$2:$D$51,MATCH(B13,Equipo!$A$2:$A$51,0)),2)),""))</f>
        <v/>
      </c>
      <c r="I13" s="8" t="n"/>
    </row>
    <row r="14">
      <c r="A14" s="10" t="n"/>
      <c r="B14" s="8" t="n"/>
      <c r="C14" s="11" t="n"/>
      <c r="D14" s="11" t="n"/>
      <c r="E14" s="8" t="n"/>
      <c r="F14" s="12">
        <f>IF(OR(C14="",D14=""),"",ROUND(MOD(D14-C14,1)*24-N(E14)/60,2))</f>
        <v/>
      </c>
      <c r="G14" s="9">
        <f>IF(A14="","",YEAR(A14-WEEKDAY(A14,2)+4)&amp;"-S"&amp;TEXT(WEEKNUM(A14,21),"00"))</f>
        <v/>
      </c>
      <c r="H14" s="12">
        <f>IF(OR(F14="",B14=""),"",IFERROR(MAX(0,ROUND(F14-INDEX(Equipo!$D$2:$D$51,MATCH(B14,Equipo!$A$2:$A$51,0)),2)),""))</f>
        <v/>
      </c>
      <c r="I14" s="8" t="n"/>
    </row>
    <row r="15">
      <c r="A15" s="10" t="n"/>
      <c r="B15" s="8" t="n"/>
      <c r="C15" s="11" t="n"/>
      <c r="D15" s="11" t="n"/>
      <c r="E15" s="8" t="n"/>
      <c r="F15" s="12">
        <f>IF(OR(C15="",D15=""),"",ROUND(MOD(D15-C15,1)*24-N(E15)/60,2))</f>
        <v/>
      </c>
      <c r="G15" s="9">
        <f>IF(A15="","",YEAR(A15-WEEKDAY(A15,2)+4)&amp;"-S"&amp;TEXT(WEEKNUM(A15,21),"00"))</f>
        <v/>
      </c>
      <c r="H15" s="12">
        <f>IF(OR(F15="",B15=""),"",IFERROR(MAX(0,ROUND(F15-INDEX(Equipo!$D$2:$D$51,MATCH(B15,Equipo!$A$2:$A$51,0)),2)),""))</f>
        <v/>
      </c>
      <c r="I15" s="8" t="n"/>
    </row>
    <row r="16">
      <c r="A16" s="10" t="n"/>
      <c r="B16" s="8" t="n"/>
      <c r="C16" s="11" t="n"/>
      <c r="D16" s="11" t="n"/>
      <c r="E16" s="8" t="n"/>
      <c r="F16" s="12">
        <f>IF(OR(C16="",D16=""),"",ROUND(MOD(D16-C16,1)*24-N(E16)/60,2))</f>
        <v/>
      </c>
      <c r="G16" s="9">
        <f>IF(A16="","",YEAR(A16-WEEKDAY(A16,2)+4)&amp;"-S"&amp;TEXT(WEEKNUM(A16,21),"00"))</f>
        <v/>
      </c>
      <c r="H16" s="12">
        <f>IF(OR(F16="",B16=""),"",IFERROR(MAX(0,ROUND(F16-INDEX(Equipo!$D$2:$D$51,MATCH(B16,Equipo!$A$2:$A$51,0)),2)),""))</f>
        <v/>
      </c>
      <c r="I16" s="8" t="n"/>
    </row>
    <row r="17">
      <c r="A17" s="10" t="n"/>
      <c r="B17" s="8" t="n"/>
      <c r="C17" s="11" t="n"/>
      <c r="D17" s="11" t="n"/>
      <c r="E17" s="8" t="n"/>
      <c r="F17" s="12">
        <f>IF(OR(C17="",D17=""),"",ROUND(MOD(D17-C17,1)*24-N(E17)/60,2))</f>
        <v/>
      </c>
      <c r="G17" s="9">
        <f>IF(A17="","",YEAR(A17-WEEKDAY(A17,2)+4)&amp;"-S"&amp;TEXT(WEEKNUM(A17,21),"00"))</f>
        <v/>
      </c>
      <c r="H17" s="12">
        <f>IF(OR(F17="",B17=""),"",IFERROR(MAX(0,ROUND(F17-INDEX(Equipo!$D$2:$D$51,MATCH(B17,Equipo!$A$2:$A$51,0)),2)),""))</f>
        <v/>
      </c>
      <c r="I17" s="8" t="n"/>
    </row>
    <row r="18">
      <c r="A18" s="10" t="n"/>
      <c r="B18" s="8" t="n"/>
      <c r="C18" s="11" t="n"/>
      <c r="D18" s="11" t="n"/>
      <c r="E18" s="8" t="n"/>
      <c r="F18" s="12">
        <f>IF(OR(C18="",D18=""),"",ROUND(MOD(D18-C18,1)*24-N(E18)/60,2))</f>
        <v/>
      </c>
      <c r="G18" s="9">
        <f>IF(A18="","",YEAR(A18-WEEKDAY(A18,2)+4)&amp;"-S"&amp;TEXT(WEEKNUM(A18,21),"00"))</f>
        <v/>
      </c>
      <c r="H18" s="12">
        <f>IF(OR(F18="",B18=""),"",IFERROR(MAX(0,ROUND(F18-INDEX(Equipo!$D$2:$D$51,MATCH(B18,Equipo!$A$2:$A$51,0)),2)),""))</f>
        <v/>
      </c>
      <c r="I18" s="8" t="n"/>
    </row>
    <row r="19">
      <c r="A19" s="10" t="n"/>
      <c r="B19" s="8" t="n"/>
      <c r="C19" s="11" t="n"/>
      <c r="D19" s="11" t="n"/>
      <c r="E19" s="8" t="n"/>
      <c r="F19" s="12">
        <f>IF(OR(C19="",D19=""),"",ROUND(MOD(D19-C19,1)*24-N(E19)/60,2))</f>
        <v/>
      </c>
      <c r="G19" s="9">
        <f>IF(A19="","",YEAR(A19-WEEKDAY(A19,2)+4)&amp;"-S"&amp;TEXT(WEEKNUM(A19,21),"00"))</f>
        <v/>
      </c>
      <c r="H19" s="12">
        <f>IF(OR(F19="",B19=""),"",IFERROR(MAX(0,ROUND(F19-INDEX(Equipo!$D$2:$D$51,MATCH(B19,Equipo!$A$2:$A$51,0)),2)),""))</f>
        <v/>
      </c>
      <c r="I19" s="8" t="n"/>
    </row>
    <row r="20">
      <c r="A20" s="10" t="n"/>
      <c r="B20" s="8" t="n"/>
      <c r="C20" s="11" t="n"/>
      <c r="D20" s="11" t="n"/>
      <c r="E20" s="8" t="n"/>
      <c r="F20" s="12">
        <f>IF(OR(C20="",D20=""),"",ROUND(MOD(D20-C20,1)*24-N(E20)/60,2))</f>
        <v/>
      </c>
      <c r="G20" s="9">
        <f>IF(A20="","",YEAR(A20-WEEKDAY(A20,2)+4)&amp;"-S"&amp;TEXT(WEEKNUM(A20,21),"00"))</f>
        <v/>
      </c>
      <c r="H20" s="12">
        <f>IF(OR(F20="",B20=""),"",IFERROR(MAX(0,ROUND(F20-INDEX(Equipo!$D$2:$D$51,MATCH(B20,Equipo!$A$2:$A$51,0)),2)),""))</f>
        <v/>
      </c>
      <c r="I20" s="8" t="n"/>
    </row>
    <row r="21">
      <c r="A21" s="10" t="n"/>
      <c r="B21" s="8" t="n"/>
      <c r="C21" s="11" t="n"/>
      <c r="D21" s="11" t="n"/>
      <c r="E21" s="8" t="n"/>
      <c r="F21" s="12">
        <f>IF(OR(C21="",D21=""),"",ROUND(MOD(D21-C21,1)*24-N(E21)/60,2))</f>
        <v/>
      </c>
      <c r="G21" s="9">
        <f>IF(A21="","",YEAR(A21-WEEKDAY(A21,2)+4)&amp;"-S"&amp;TEXT(WEEKNUM(A21,21),"00"))</f>
        <v/>
      </c>
      <c r="H21" s="12">
        <f>IF(OR(F21="",B21=""),"",IFERROR(MAX(0,ROUND(F21-INDEX(Equipo!$D$2:$D$51,MATCH(B21,Equipo!$A$2:$A$51,0)),2)),""))</f>
        <v/>
      </c>
      <c r="I21" s="8" t="n"/>
    </row>
    <row r="22">
      <c r="A22" s="10" t="n"/>
      <c r="B22" s="8" t="n"/>
      <c r="C22" s="11" t="n"/>
      <c r="D22" s="11" t="n"/>
      <c r="E22" s="8" t="n"/>
      <c r="F22" s="12">
        <f>IF(OR(C22="",D22=""),"",ROUND(MOD(D22-C22,1)*24-N(E22)/60,2))</f>
        <v/>
      </c>
      <c r="G22" s="9">
        <f>IF(A22="","",YEAR(A22-WEEKDAY(A22,2)+4)&amp;"-S"&amp;TEXT(WEEKNUM(A22,21),"00"))</f>
        <v/>
      </c>
      <c r="H22" s="12">
        <f>IF(OR(F22="",B22=""),"",IFERROR(MAX(0,ROUND(F22-INDEX(Equipo!$D$2:$D$51,MATCH(B22,Equipo!$A$2:$A$51,0)),2)),""))</f>
        <v/>
      </c>
      <c r="I22" s="8" t="n"/>
    </row>
    <row r="23">
      <c r="A23" s="10" t="n"/>
      <c r="B23" s="8" t="n"/>
      <c r="C23" s="11" t="n"/>
      <c r="D23" s="11" t="n"/>
      <c r="E23" s="8" t="n"/>
      <c r="F23" s="12">
        <f>IF(OR(C23="",D23=""),"",ROUND(MOD(D23-C23,1)*24-N(E23)/60,2))</f>
        <v/>
      </c>
      <c r="G23" s="9">
        <f>IF(A23="","",YEAR(A23-WEEKDAY(A23,2)+4)&amp;"-S"&amp;TEXT(WEEKNUM(A23,21),"00"))</f>
        <v/>
      </c>
      <c r="H23" s="12">
        <f>IF(OR(F23="",B23=""),"",IFERROR(MAX(0,ROUND(F23-INDEX(Equipo!$D$2:$D$51,MATCH(B23,Equipo!$A$2:$A$51,0)),2)),""))</f>
        <v/>
      </c>
      <c r="I23" s="8" t="n"/>
    </row>
    <row r="24">
      <c r="A24" s="10" t="n"/>
      <c r="B24" s="8" t="n"/>
      <c r="C24" s="11" t="n"/>
      <c r="D24" s="11" t="n"/>
      <c r="E24" s="8" t="n"/>
      <c r="F24" s="12">
        <f>IF(OR(C24="",D24=""),"",ROUND(MOD(D24-C24,1)*24-N(E24)/60,2))</f>
        <v/>
      </c>
      <c r="G24" s="9">
        <f>IF(A24="","",YEAR(A24-WEEKDAY(A24,2)+4)&amp;"-S"&amp;TEXT(WEEKNUM(A24,21),"00"))</f>
        <v/>
      </c>
      <c r="H24" s="12">
        <f>IF(OR(F24="",B24=""),"",IFERROR(MAX(0,ROUND(F24-INDEX(Equipo!$D$2:$D$51,MATCH(B24,Equipo!$A$2:$A$51,0)),2)),""))</f>
        <v/>
      </c>
      <c r="I24" s="8" t="n"/>
    </row>
    <row r="25">
      <c r="A25" s="10" t="n"/>
      <c r="B25" s="8" t="n"/>
      <c r="C25" s="11" t="n"/>
      <c r="D25" s="11" t="n"/>
      <c r="E25" s="8" t="n"/>
      <c r="F25" s="12">
        <f>IF(OR(C25="",D25=""),"",ROUND(MOD(D25-C25,1)*24-N(E25)/60,2))</f>
        <v/>
      </c>
      <c r="G25" s="9">
        <f>IF(A25="","",YEAR(A25-WEEKDAY(A25,2)+4)&amp;"-S"&amp;TEXT(WEEKNUM(A25,21),"00"))</f>
        <v/>
      </c>
      <c r="H25" s="12">
        <f>IF(OR(F25="",B25=""),"",IFERROR(MAX(0,ROUND(F25-INDEX(Equipo!$D$2:$D$51,MATCH(B25,Equipo!$A$2:$A$51,0)),2)),""))</f>
        <v/>
      </c>
      <c r="I25" s="8" t="n"/>
    </row>
    <row r="26">
      <c r="A26" s="10" t="n"/>
      <c r="B26" s="8" t="n"/>
      <c r="C26" s="11" t="n"/>
      <c r="D26" s="11" t="n"/>
      <c r="E26" s="8" t="n"/>
      <c r="F26" s="12">
        <f>IF(OR(C26="",D26=""),"",ROUND(MOD(D26-C26,1)*24-N(E26)/60,2))</f>
        <v/>
      </c>
      <c r="G26" s="9">
        <f>IF(A26="","",YEAR(A26-WEEKDAY(A26,2)+4)&amp;"-S"&amp;TEXT(WEEKNUM(A26,21),"00"))</f>
        <v/>
      </c>
      <c r="H26" s="12">
        <f>IF(OR(F26="",B26=""),"",IFERROR(MAX(0,ROUND(F26-INDEX(Equipo!$D$2:$D$51,MATCH(B26,Equipo!$A$2:$A$51,0)),2)),""))</f>
        <v/>
      </c>
      <c r="I26" s="8" t="n"/>
    </row>
    <row r="27">
      <c r="A27" s="10" t="n"/>
      <c r="B27" s="8" t="n"/>
      <c r="C27" s="11" t="n"/>
      <c r="D27" s="11" t="n"/>
      <c r="E27" s="8" t="n"/>
      <c r="F27" s="12">
        <f>IF(OR(C27="",D27=""),"",ROUND(MOD(D27-C27,1)*24-N(E27)/60,2))</f>
        <v/>
      </c>
      <c r="G27" s="9">
        <f>IF(A27="","",YEAR(A27-WEEKDAY(A27,2)+4)&amp;"-S"&amp;TEXT(WEEKNUM(A27,21),"00"))</f>
        <v/>
      </c>
      <c r="H27" s="12">
        <f>IF(OR(F27="",B27=""),"",IFERROR(MAX(0,ROUND(F27-INDEX(Equipo!$D$2:$D$51,MATCH(B27,Equipo!$A$2:$A$51,0)),2)),""))</f>
        <v/>
      </c>
      <c r="I27" s="8" t="n"/>
    </row>
    <row r="28">
      <c r="A28" s="10" t="n"/>
      <c r="B28" s="8" t="n"/>
      <c r="C28" s="11" t="n"/>
      <c r="D28" s="11" t="n"/>
      <c r="E28" s="8" t="n"/>
      <c r="F28" s="12">
        <f>IF(OR(C28="",D28=""),"",ROUND(MOD(D28-C28,1)*24-N(E28)/60,2))</f>
        <v/>
      </c>
      <c r="G28" s="9">
        <f>IF(A28="","",YEAR(A28-WEEKDAY(A28,2)+4)&amp;"-S"&amp;TEXT(WEEKNUM(A28,21),"00"))</f>
        <v/>
      </c>
      <c r="H28" s="12">
        <f>IF(OR(F28="",B28=""),"",IFERROR(MAX(0,ROUND(F28-INDEX(Equipo!$D$2:$D$51,MATCH(B28,Equipo!$A$2:$A$51,0)),2)),""))</f>
        <v/>
      </c>
      <c r="I28" s="8" t="n"/>
    </row>
    <row r="29">
      <c r="A29" s="10" t="n"/>
      <c r="B29" s="8" t="n"/>
      <c r="C29" s="11" t="n"/>
      <c r="D29" s="11" t="n"/>
      <c r="E29" s="8" t="n"/>
      <c r="F29" s="12">
        <f>IF(OR(C29="",D29=""),"",ROUND(MOD(D29-C29,1)*24-N(E29)/60,2))</f>
        <v/>
      </c>
      <c r="G29" s="9">
        <f>IF(A29="","",YEAR(A29-WEEKDAY(A29,2)+4)&amp;"-S"&amp;TEXT(WEEKNUM(A29,21),"00"))</f>
        <v/>
      </c>
      <c r="H29" s="12">
        <f>IF(OR(F29="",B29=""),"",IFERROR(MAX(0,ROUND(F29-INDEX(Equipo!$D$2:$D$51,MATCH(B29,Equipo!$A$2:$A$51,0)),2)),""))</f>
        <v/>
      </c>
      <c r="I29" s="8" t="n"/>
    </row>
    <row r="30">
      <c r="A30" s="10" t="n"/>
      <c r="B30" s="8" t="n"/>
      <c r="C30" s="11" t="n"/>
      <c r="D30" s="11" t="n"/>
      <c r="E30" s="8" t="n"/>
      <c r="F30" s="12">
        <f>IF(OR(C30="",D30=""),"",ROUND(MOD(D30-C30,1)*24-N(E30)/60,2))</f>
        <v/>
      </c>
      <c r="G30" s="9">
        <f>IF(A30="","",YEAR(A30-WEEKDAY(A30,2)+4)&amp;"-S"&amp;TEXT(WEEKNUM(A30,21),"00"))</f>
        <v/>
      </c>
      <c r="H30" s="12">
        <f>IF(OR(F30="",B30=""),"",IFERROR(MAX(0,ROUND(F30-INDEX(Equipo!$D$2:$D$51,MATCH(B30,Equipo!$A$2:$A$51,0)),2)),""))</f>
        <v/>
      </c>
      <c r="I30" s="8" t="n"/>
    </row>
    <row r="31">
      <c r="A31" s="10" t="n"/>
      <c r="B31" s="8" t="n"/>
      <c r="C31" s="11" t="n"/>
      <c r="D31" s="11" t="n"/>
      <c r="E31" s="8" t="n"/>
      <c r="F31" s="12">
        <f>IF(OR(C31="",D31=""),"",ROUND(MOD(D31-C31,1)*24-N(E31)/60,2))</f>
        <v/>
      </c>
      <c r="G31" s="9">
        <f>IF(A31="","",YEAR(A31-WEEKDAY(A31,2)+4)&amp;"-S"&amp;TEXT(WEEKNUM(A31,21),"00"))</f>
        <v/>
      </c>
      <c r="H31" s="12">
        <f>IF(OR(F31="",B31=""),"",IFERROR(MAX(0,ROUND(F31-INDEX(Equipo!$D$2:$D$51,MATCH(B31,Equipo!$A$2:$A$51,0)),2)),""))</f>
        <v/>
      </c>
      <c r="I31" s="8" t="n"/>
    </row>
    <row r="32">
      <c r="A32" s="10" t="n"/>
      <c r="B32" s="8" t="n"/>
      <c r="C32" s="11" t="n"/>
      <c r="D32" s="11" t="n"/>
      <c r="E32" s="8" t="n"/>
      <c r="F32" s="12">
        <f>IF(OR(C32="",D32=""),"",ROUND(MOD(D32-C32,1)*24-N(E32)/60,2))</f>
        <v/>
      </c>
      <c r="G32" s="9">
        <f>IF(A32="","",YEAR(A32-WEEKDAY(A32,2)+4)&amp;"-S"&amp;TEXT(WEEKNUM(A32,21),"00"))</f>
        <v/>
      </c>
      <c r="H32" s="12">
        <f>IF(OR(F32="",B32=""),"",IFERROR(MAX(0,ROUND(F32-INDEX(Equipo!$D$2:$D$51,MATCH(B32,Equipo!$A$2:$A$51,0)),2)),""))</f>
        <v/>
      </c>
      <c r="I32" s="8" t="n"/>
    </row>
    <row r="33">
      <c r="A33" s="10" t="n"/>
      <c r="B33" s="8" t="n"/>
      <c r="C33" s="11" t="n"/>
      <c r="D33" s="11" t="n"/>
      <c r="E33" s="8" t="n"/>
      <c r="F33" s="12">
        <f>IF(OR(C33="",D33=""),"",ROUND(MOD(D33-C33,1)*24-N(E33)/60,2))</f>
        <v/>
      </c>
      <c r="G33" s="9">
        <f>IF(A33="","",YEAR(A33-WEEKDAY(A33,2)+4)&amp;"-S"&amp;TEXT(WEEKNUM(A33,21),"00"))</f>
        <v/>
      </c>
      <c r="H33" s="12">
        <f>IF(OR(F33="",B33=""),"",IFERROR(MAX(0,ROUND(F33-INDEX(Equipo!$D$2:$D$51,MATCH(B33,Equipo!$A$2:$A$51,0)),2)),""))</f>
        <v/>
      </c>
      <c r="I33" s="8" t="n"/>
    </row>
    <row r="34">
      <c r="A34" s="10" t="n"/>
      <c r="B34" s="8" t="n"/>
      <c r="C34" s="11" t="n"/>
      <c r="D34" s="11" t="n"/>
      <c r="E34" s="8" t="n"/>
      <c r="F34" s="12">
        <f>IF(OR(C34="",D34=""),"",ROUND(MOD(D34-C34,1)*24-N(E34)/60,2))</f>
        <v/>
      </c>
      <c r="G34" s="9">
        <f>IF(A34="","",YEAR(A34-WEEKDAY(A34,2)+4)&amp;"-S"&amp;TEXT(WEEKNUM(A34,21),"00"))</f>
        <v/>
      </c>
      <c r="H34" s="12">
        <f>IF(OR(F34="",B34=""),"",IFERROR(MAX(0,ROUND(F34-INDEX(Equipo!$D$2:$D$51,MATCH(B34,Equipo!$A$2:$A$51,0)),2)),""))</f>
        <v/>
      </c>
      <c r="I34" s="8" t="n"/>
    </row>
    <row r="35">
      <c r="A35" s="10" t="n"/>
      <c r="B35" s="8" t="n"/>
      <c r="C35" s="11" t="n"/>
      <c r="D35" s="11" t="n"/>
      <c r="E35" s="8" t="n"/>
      <c r="F35" s="12">
        <f>IF(OR(C35="",D35=""),"",ROUND(MOD(D35-C35,1)*24-N(E35)/60,2))</f>
        <v/>
      </c>
      <c r="G35" s="9">
        <f>IF(A35="","",YEAR(A35-WEEKDAY(A35,2)+4)&amp;"-S"&amp;TEXT(WEEKNUM(A35,21),"00"))</f>
        <v/>
      </c>
      <c r="H35" s="12">
        <f>IF(OR(F35="",B35=""),"",IFERROR(MAX(0,ROUND(F35-INDEX(Equipo!$D$2:$D$51,MATCH(B35,Equipo!$A$2:$A$51,0)),2)),""))</f>
        <v/>
      </c>
      <c r="I35" s="8" t="n"/>
    </row>
    <row r="36">
      <c r="A36" s="10" t="n"/>
      <c r="B36" s="8" t="n"/>
      <c r="C36" s="11" t="n"/>
      <c r="D36" s="11" t="n"/>
      <c r="E36" s="8" t="n"/>
      <c r="F36" s="12">
        <f>IF(OR(C36="",D36=""),"",ROUND(MOD(D36-C36,1)*24-N(E36)/60,2))</f>
        <v/>
      </c>
      <c r="G36" s="9">
        <f>IF(A36="","",YEAR(A36-WEEKDAY(A36,2)+4)&amp;"-S"&amp;TEXT(WEEKNUM(A36,21),"00"))</f>
        <v/>
      </c>
      <c r="H36" s="12">
        <f>IF(OR(F36="",B36=""),"",IFERROR(MAX(0,ROUND(F36-INDEX(Equipo!$D$2:$D$51,MATCH(B36,Equipo!$A$2:$A$51,0)),2)),""))</f>
        <v/>
      </c>
      <c r="I36" s="8" t="n"/>
    </row>
    <row r="37">
      <c r="A37" s="10" t="n"/>
      <c r="B37" s="8" t="n"/>
      <c r="C37" s="11" t="n"/>
      <c r="D37" s="11" t="n"/>
      <c r="E37" s="8" t="n"/>
      <c r="F37" s="12">
        <f>IF(OR(C37="",D37=""),"",ROUND(MOD(D37-C37,1)*24-N(E37)/60,2))</f>
        <v/>
      </c>
      <c r="G37" s="9">
        <f>IF(A37="","",YEAR(A37-WEEKDAY(A37,2)+4)&amp;"-S"&amp;TEXT(WEEKNUM(A37,21),"00"))</f>
        <v/>
      </c>
      <c r="H37" s="12">
        <f>IF(OR(F37="",B37=""),"",IFERROR(MAX(0,ROUND(F37-INDEX(Equipo!$D$2:$D$51,MATCH(B37,Equipo!$A$2:$A$51,0)),2)),""))</f>
        <v/>
      </c>
      <c r="I37" s="8" t="n"/>
    </row>
    <row r="38">
      <c r="A38" s="10" t="n"/>
      <c r="B38" s="8" t="n"/>
      <c r="C38" s="11" t="n"/>
      <c r="D38" s="11" t="n"/>
      <c r="E38" s="8" t="n"/>
      <c r="F38" s="12">
        <f>IF(OR(C38="",D38=""),"",ROUND(MOD(D38-C38,1)*24-N(E38)/60,2))</f>
        <v/>
      </c>
      <c r="G38" s="9">
        <f>IF(A38="","",YEAR(A38-WEEKDAY(A38,2)+4)&amp;"-S"&amp;TEXT(WEEKNUM(A38,21),"00"))</f>
        <v/>
      </c>
      <c r="H38" s="12">
        <f>IF(OR(F38="",B38=""),"",IFERROR(MAX(0,ROUND(F38-INDEX(Equipo!$D$2:$D$51,MATCH(B38,Equipo!$A$2:$A$51,0)),2)),""))</f>
        <v/>
      </c>
      <c r="I38" s="8" t="n"/>
    </row>
    <row r="39">
      <c r="A39" s="10" t="n"/>
      <c r="B39" s="8" t="n"/>
      <c r="C39" s="11" t="n"/>
      <c r="D39" s="11" t="n"/>
      <c r="E39" s="8" t="n"/>
      <c r="F39" s="12">
        <f>IF(OR(C39="",D39=""),"",ROUND(MOD(D39-C39,1)*24-N(E39)/60,2))</f>
        <v/>
      </c>
      <c r="G39" s="9">
        <f>IF(A39="","",YEAR(A39-WEEKDAY(A39,2)+4)&amp;"-S"&amp;TEXT(WEEKNUM(A39,21),"00"))</f>
        <v/>
      </c>
      <c r="H39" s="12">
        <f>IF(OR(F39="",B39=""),"",IFERROR(MAX(0,ROUND(F39-INDEX(Equipo!$D$2:$D$51,MATCH(B39,Equipo!$A$2:$A$51,0)),2)),""))</f>
        <v/>
      </c>
      <c r="I39" s="8" t="n"/>
    </row>
    <row r="40">
      <c r="A40" s="10" t="n"/>
      <c r="B40" s="8" t="n"/>
      <c r="C40" s="11" t="n"/>
      <c r="D40" s="11" t="n"/>
      <c r="E40" s="8" t="n"/>
      <c r="F40" s="12">
        <f>IF(OR(C40="",D40=""),"",ROUND(MOD(D40-C40,1)*24-N(E40)/60,2))</f>
        <v/>
      </c>
      <c r="G40" s="9">
        <f>IF(A40="","",YEAR(A40-WEEKDAY(A40,2)+4)&amp;"-S"&amp;TEXT(WEEKNUM(A40,21),"00"))</f>
        <v/>
      </c>
      <c r="H40" s="12">
        <f>IF(OR(F40="",B40=""),"",IFERROR(MAX(0,ROUND(F40-INDEX(Equipo!$D$2:$D$51,MATCH(B40,Equipo!$A$2:$A$51,0)),2)),""))</f>
        <v/>
      </c>
      <c r="I40" s="8" t="n"/>
    </row>
    <row r="41">
      <c r="A41" s="10" t="n"/>
      <c r="B41" s="8" t="n"/>
      <c r="C41" s="11" t="n"/>
      <c r="D41" s="11" t="n"/>
      <c r="E41" s="8" t="n"/>
      <c r="F41" s="12">
        <f>IF(OR(C41="",D41=""),"",ROUND(MOD(D41-C41,1)*24-N(E41)/60,2))</f>
        <v/>
      </c>
      <c r="G41" s="9">
        <f>IF(A41="","",YEAR(A41-WEEKDAY(A41,2)+4)&amp;"-S"&amp;TEXT(WEEKNUM(A41,21),"00"))</f>
        <v/>
      </c>
      <c r="H41" s="12">
        <f>IF(OR(F41="",B41=""),"",IFERROR(MAX(0,ROUND(F41-INDEX(Equipo!$D$2:$D$51,MATCH(B41,Equipo!$A$2:$A$51,0)),2)),""))</f>
        <v/>
      </c>
      <c r="I41" s="8" t="n"/>
    </row>
    <row r="42">
      <c r="A42" s="10" t="n"/>
      <c r="B42" s="8" t="n"/>
      <c r="C42" s="11" t="n"/>
      <c r="D42" s="11" t="n"/>
      <c r="E42" s="8" t="n"/>
      <c r="F42" s="12">
        <f>IF(OR(C42="",D42=""),"",ROUND(MOD(D42-C42,1)*24-N(E42)/60,2))</f>
        <v/>
      </c>
      <c r="G42" s="9">
        <f>IF(A42="","",YEAR(A42-WEEKDAY(A42,2)+4)&amp;"-S"&amp;TEXT(WEEKNUM(A42,21),"00"))</f>
        <v/>
      </c>
      <c r="H42" s="12">
        <f>IF(OR(F42="",B42=""),"",IFERROR(MAX(0,ROUND(F42-INDEX(Equipo!$D$2:$D$51,MATCH(B42,Equipo!$A$2:$A$51,0)),2)),""))</f>
        <v/>
      </c>
      <c r="I42" s="8" t="n"/>
    </row>
    <row r="43">
      <c r="A43" s="10" t="n"/>
      <c r="B43" s="8" t="n"/>
      <c r="C43" s="11" t="n"/>
      <c r="D43" s="11" t="n"/>
      <c r="E43" s="8" t="n"/>
      <c r="F43" s="12">
        <f>IF(OR(C43="",D43=""),"",ROUND(MOD(D43-C43,1)*24-N(E43)/60,2))</f>
        <v/>
      </c>
      <c r="G43" s="9">
        <f>IF(A43="","",YEAR(A43-WEEKDAY(A43,2)+4)&amp;"-S"&amp;TEXT(WEEKNUM(A43,21),"00"))</f>
        <v/>
      </c>
      <c r="H43" s="12">
        <f>IF(OR(F43="",B43=""),"",IFERROR(MAX(0,ROUND(F43-INDEX(Equipo!$D$2:$D$51,MATCH(B43,Equipo!$A$2:$A$51,0)),2)),""))</f>
        <v/>
      </c>
      <c r="I43" s="8" t="n"/>
    </row>
    <row r="44">
      <c r="A44" s="10" t="n"/>
      <c r="B44" s="8" t="n"/>
      <c r="C44" s="11" t="n"/>
      <c r="D44" s="11" t="n"/>
      <c r="E44" s="8" t="n"/>
      <c r="F44" s="12">
        <f>IF(OR(C44="",D44=""),"",ROUND(MOD(D44-C44,1)*24-N(E44)/60,2))</f>
        <v/>
      </c>
      <c r="G44" s="9">
        <f>IF(A44="","",YEAR(A44-WEEKDAY(A44,2)+4)&amp;"-S"&amp;TEXT(WEEKNUM(A44,21),"00"))</f>
        <v/>
      </c>
      <c r="H44" s="12">
        <f>IF(OR(F44="",B44=""),"",IFERROR(MAX(0,ROUND(F44-INDEX(Equipo!$D$2:$D$51,MATCH(B44,Equipo!$A$2:$A$51,0)),2)),""))</f>
        <v/>
      </c>
      <c r="I44" s="8" t="n"/>
    </row>
    <row r="45">
      <c r="A45" s="10" t="n"/>
      <c r="B45" s="8" t="n"/>
      <c r="C45" s="11" t="n"/>
      <c r="D45" s="11" t="n"/>
      <c r="E45" s="8" t="n"/>
      <c r="F45" s="12">
        <f>IF(OR(C45="",D45=""),"",ROUND(MOD(D45-C45,1)*24-N(E45)/60,2))</f>
        <v/>
      </c>
      <c r="G45" s="9">
        <f>IF(A45="","",YEAR(A45-WEEKDAY(A45,2)+4)&amp;"-S"&amp;TEXT(WEEKNUM(A45,21),"00"))</f>
        <v/>
      </c>
      <c r="H45" s="12">
        <f>IF(OR(F45="",B45=""),"",IFERROR(MAX(0,ROUND(F45-INDEX(Equipo!$D$2:$D$51,MATCH(B45,Equipo!$A$2:$A$51,0)),2)),""))</f>
        <v/>
      </c>
      <c r="I45" s="8" t="n"/>
    </row>
    <row r="46">
      <c r="A46" s="10" t="n"/>
      <c r="B46" s="8" t="n"/>
      <c r="C46" s="11" t="n"/>
      <c r="D46" s="11" t="n"/>
      <c r="E46" s="8" t="n"/>
      <c r="F46" s="12">
        <f>IF(OR(C46="",D46=""),"",ROUND(MOD(D46-C46,1)*24-N(E46)/60,2))</f>
        <v/>
      </c>
      <c r="G46" s="9">
        <f>IF(A46="","",YEAR(A46-WEEKDAY(A46,2)+4)&amp;"-S"&amp;TEXT(WEEKNUM(A46,21),"00"))</f>
        <v/>
      </c>
      <c r="H46" s="12">
        <f>IF(OR(F46="",B46=""),"",IFERROR(MAX(0,ROUND(F46-INDEX(Equipo!$D$2:$D$51,MATCH(B46,Equipo!$A$2:$A$51,0)),2)),""))</f>
        <v/>
      </c>
      <c r="I46" s="8" t="n"/>
    </row>
    <row r="47">
      <c r="A47" s="10" t="n"/>
      <c r="B47" s="8" t="n"/>
      <c r="C47" s="11" t="n"/>
      <c r="D47" s="11" t="n"/>
      <c r="E47" s="8" t="n"/>
      <c r="F47" s="12">
        <f>IF(OR(C47="",D47=""),"",ROUND(MOD(D47-C47,1)*24-N(E47)/60,2))</f>
        <v/>
      </c>
      <c r="G47" s="9">
        <f>IF(A47="","",YEAR(A47-WEEKDAY(A47,2)+4)&amp;"-S"&amp;TEXT(WEEKNUM(A47,21),"00"))</f>
        <v/>
      </c>
      <c r="H47" s="12">
        <f>IF(OR(F47="",B47=""),"",IFERROR(MAX(0,ROUND(F47-INDEX(Equipo!$D$2:$D$51,MATCH(B47,Equipo!$A$2:$A$51,0)),2)),""))</f>
        <v/>
      </c>
      <c r="I47" s="8" t="n"/>
    </row>
    <row r="48">
      <c r="A48" s="10" t="n"/>
      <c r="B48" s="8" t="n"/>
      <c r="C48" s="11" t="n"/>
      <c r="D48" s="11" t="n"/>
      <c r="E48" s="8" t="n"/>
      <c r="F48" s="12">
        <f>IF(OR(C48="",D48=""),"",ROUND(MOD(D48-C48,1)*24-N(E48)/60,2))</f>
        <v/>
      </c>
      <c r="G48" s="9">
        <f>IF(A48="","",YEAR(A48-WEEKDAY(A48,2)+4)&amp;"-S"&amp;TEXT(WEEKNUM(A48,21),"00"))</f>
        <v/>
      </c>
      <c r="H48" s="12">
        <f>IF(OR(F48="",B48=""),"",IFERROR(MAX(0,ROUND(F48-INDEX(Equipo!$D$2:$D$51,MATCH(B48,Equipo!$A$2:$A$51,0)),2)),""))</f>
        <v/>
      </c>
      <c r="I48" s="8" t="n"/>
    </row>
    <row r="49">
      <c r="A49" s="10" t="n"/>
      <c r="B49" s="8" t="n"/>
      <c r="C49" s="11" t="n"/>
      <c r="D49" s="11" t="n"/>
      <c r="E49" s="8" t="n"/>
      <c r="F49" s="12">
        <f>IF(OR(C49="",D49=""),"",ROUND(MOD(D49-C49,1)*24-N(E49)/60,2))</f>
        <v/>
      </c>
      <c r="G49" s="9">
        <f>IF(A49="","",YEAR(A49-WEEKDAY(A49,2)+4)&amp;"-S"&amp;TEXT(WEEKNUM(A49,21),"00"))</f>
        <v/>
      </c>
      <c r="H49" s="12">
        <f>IF(OR(F49="",B49=""),"",IFERROR(MAX(0,ROUND(F49-INDEX(Equipo!$D$2:$D$51,MATCH(B49,Equipo!$A$2:$A$51,0)),2)),""))</f>
        <v/>
      </c>
      <c r="I49" s="8" t="n"/>
    </row>
    <row r="50">
      <c r="A50" s="10" t="n"/>
      <c r="B50" s="8" t="n"/>
      <c r="C50" s="11" t="n"/>
      <c r="D50" s="11" t="n"/>
      <c r="E50" s="8" t="n"/>
      <c r="F50" s="12">
        <f>IF(OR(C50="",D50=""),"",ROUND(MOD(D50-C50,1)*24-N(E50)/60,2))</f>
        <v/>
      </c>
      <c r="G50" s="9">
        <f>IF(A50="","",YEAR(A50-WEEKDAY(A50,2)+4)&amp;"-S"&amp;TEXT(WEEKNUM(A50,21),"00"))</f>
        <v/>
      </c>
      <c r="H50" s="12">
        <f>IF(OR(F50="",B50=""),"",IFERROR(MAX(0,ROUND(F50-INDEX(Equipo!$D$2:$D$51,MATCH(B50,Equipo!$A$2:$A$51,0)),2)),""))</f>
        <v/>
      </c>
      <c r="I50" s="8" t="n"/>
    </row>
    <row r="51">
      <c r="A51" s="10" t="n"/>
      <c r="B51" s="8" t="n"/>
      <c r="C51" s="11" t="n"/>
      <c r="D51" s="11" t="n"/>
      <c r="E51" s="8" t="n"/>
      <c r="F51" s="12">
        <f>IF(OR(C51="",D51=""),"",ROUND(MOD(D51-C51,1)*24-N(E51)/60,2))</f>
        <v/>
      </c>
      <c r="G51" s="9">
        <f>IF(A51="","",YEAR(A51-WEEKDAY(A51,2)+4)&amp;"-S"&amp;TEXT(WEEKNUM(A51,21),"00"))</f>
        <v/>
      </c>
      <c r="H51" s="12">
        <f>IF(OR(F51="",B51=""),"",IFERROR(MAX(0,ROUND(F51-INDEX(Equipo!$D$2:$D$51,MATCH(B51,Equipo!$A$2:$A$51,0)),2)),""))</f>
        <v/>
      </c>
      <c r="I51" s="8" t="n"/>
    </row>
    <row r="52">
      <c r="A52" s="10" t="n"/>
      <c r="B52" s="8" t="n"/>
      <c r="C52" s="11" t="n"/>
      <c r="D52" s="11" t="n"/>
      <c r="E52" s="8" t="n"/>
      <c r="F52" s="12">
        <f>IF(OR(C52="",D52=""),"",ROUND(MOD(D52-C52,1)*24-N(E52)/60,2))</f>
        <v/>
      </c>
      <c r="G52" s="9">
        <f>IF(A52="","",YEAR(A52-WEEKDAY(A52,2)+4)&amp;"-S"&amp;TEXT(WEEKNUM(A52,21),"00"))</f>
        <v/>
      </c>
      <c r="H52" s="12">
        <f>IF(OR(F52="",B52=""),"",IFERROR(MAX(0,ROUND(F52-INDEX(Equipo!$D$2:$D$51,MATCH(B52,Equipo!$A$2:$A$51,0)),2)),""))</f>
        <v/>
      </c>
      <c r="I52" s="8" t="n"/>
    </row>
    <row r="53">
      <c r="A53" s="10" t="n"/>
      <c r="B53" s="8" t="n"/>
      <c r="C53" s="11" t="n"/>
      <c r="D53" s="11" t="n"/>
      <c r="E53" s="8" t="n"/>
      <c r="F53" s="12">
        <f>IF(OR(C53="",D53=""),"",ROUND(MOD(D53-C53,1)*24-N(E53)/60,2))</f>
        <v/>
      </c>
      <c r="G53" s="9">
        <f>IF(A53="","",YEAR(A53-WEEKDAY(A53,2)+4)&amp;"-S"&amp;TEXT(WEEKNUM(A53,21),"00"))</f>
        <v/>
      </c>
      <c r="H53" s="12">
        <f>IF(OR(F53="",B53=""),"",IFERROR(MAX(0,ROUND(F53-INDEX(Equipo!$D$2:$D$51,MATCH(B53,Equipo!$A$2:$A$51,0)),2)),""))</f>
        <v/>
      </c>
      <c r="I53" s="8" t="n"/>
    </row>
    <row r="54">
      <c r="A54" s="10" t="n"/>
      <c r="B54" s="8" t="n"/>
      <c r="C54" s="11" t="n"/>
      <c r="D54" s="11" t="n"/>
      <c r="E54" s="8" t="n"/>
      <c r="F54" s="12">
        <f>IF(OR(C54="",D54=""),"",ROUND(MOD(D54-C54,1)*24-N(E54)/60,2))</f>
        <v/>
      </c>
      <c r="G54" s="9">
        <f>IF(A54="","",YEAR(A54-WEEKDAY(A54,2)+4)&amp;"-S"&amp;TEXT(WEEKNUM(A54,21),"00"))</f>
        <v/>
      </c>
      <c r="H54" s="12">
        <f>IF(OR(F54="",B54=""),"",IFERROR(MAX(0,ROUND(F54-INDEX(Equipo!$D$2:$D$51,MATCH(B54,Equipo!$A$2:$A$51,0)),2)),""))</f>
        <v/>
      </c>
      <c r="I54" s="8" t="n"/>
    </row>
    <row r="55">
      <c r="A55" s="10" t="n"/>
      <c r="B55" s="8" t="n"/>
      <c r="C55" s="11" t="n"/>
      <c r="D55" s="11" t="n"/>
      <c r="E55" s="8" t="n"/>
      <c r="F55" s="12">
        <f>IF(OR(C55="",D55=""),"",ROUND(MOD(D55-C55,1)*24-N(E55)/60,2))</f>
        <v/>
      </c>
      <c r="G55" s="9">
        <f>IF(A55="","",YEAR(A55-WEEKDAY(A55,2)+4)&amp;"-S"&amp;TEXT(WEEKNUM(A55,21),"00"))</f>
        <v/>
      </c>
      <c r="H55" s="12">
        <f>IF(OR(F55="",B55=""),"",IFERROR(MAX(0,ROUND(F55-INDEX(Equipo!$D$2:$D$51,MATCH(B55,Equipo!$A$2:$A$51,0)),2)),""))</f>
        <v/>
      </c>
      <c r="I55" s="8" t="n"/>
    </row>
    <row r="56">
      <c r="A56" s="10" t="n"/>
      <c r="B56" s="8" t="n"/>
      <c r="C56" s="11" t="n"/>
      <c r="D56" s="11" t="n"/>
      <c r="E56" s="8" t="n"/>
      <c r="F56" s="12">
        <f>IF(OR(C56="",D56=""),"",ROUND(MOD(D56-C56,1)*24-N(E56)/60,2))</f>
        <v/>
      </c>
      <c r="G56" s="9">
        <f>IF(A56="","",YEAR(A56-WEEKDAY(A56,2)+4)&amp;"-S"&amp;TEXT(WEEKNUM(A56,21),"00"))</f>
        <v/>
      </c>
      <c r="H56" s="12">
        <f>IF(OR(F56="",B56=""),"",IFERROR(MAX(0,ROUND(F56-INDEX(Equipo!$D$2:$D$51,MATCH(B56,Equipo!$A$2:$A$51,0)),2)),""))</f>
        <v/>
      </c>
      <c r="I56" s="8" t="n"/>
    </row>
    <row r="57">
      <c r="A57" s="10" t="n"/>
      <c r="B57" s="8" t="n"/>
      <c r="C57" s="11" t="n"/>
      <c r="D57" s="11" t="n"/>
      <c r="E57" s="8" t="n"/>
      <c r="F57" s="12">
        <f>IF(OR(C57="",D57=""),"",ROUND(MOD(D57-C57,1)*24-N(E57)/60,2))</f>
        <v/>
      </c>
      <c r="G57" s="9">
        <f>IF(A57="","",YEAR(A57-WEEKDAY(A57,2)+4)&amp;"-S"&amp;TEXT(WEEKNUM(A57,21),"00"))</f>
        <v/>
      </c>
      <c r="H57" s="12">
        <f>IF(OR(F57="",B57=""),"",IFERROR(MAX(0,ROUND(F57-INDEX(Equipo!$D$2:$D$51,MATCH(B57,Equipo!$A$2:$A$51,0)),2)),""))</f>
        <v/>
      </c>
      <c r="I57" s="8" t="n"/>
    </row>
    <row r="58">
      <c r="A58" s="10" t="n"/>
      <c r="B58" s="8" t="n"/>
      <c r="C58" s="11" t="n"/>
      <c r="D58" s="11" t="n"/>
      <c r="E58" s="8" t="n"/>
      <c r="F58" s="12">
        <f>IF(OR(C58="",D58=""),"",ROUND(MOD(D58-C58,1)*24-N(E58)/60,2))</f>
        <v/>
      </c>
      <c r="G58" s="9">
        <f>IF(A58="","",YEAR(A58-WEEKDAY(A58,2)+4)&amp;"-S"&amp;TEXT(WEEKNUM(A58,21),"00"))</f>
        <v/>
      </c>
      <c r="H58" s="12">
        <f>IF(OR(F58="",B58=""),"",IFERROR(MAX(0,ROUND(F58-INDEX(Equipo!$D$2:$D$51,MATCH(B58,Equipo!$A$2:$A$51,0)),2)),""))</f>
        <v/>
      </c>
      <c r="I58" s="8" t="n"/>
    </row>
    <row r="59">
      <c r="A59" s="10" t="n"/>
      <c r="B59" s="8" t="n"/>
      <c r="C59" s="11" t="n"/>
      <c r="D59" s="11" t="n"/>
      <c r="E59" s="8" t="n"/>
      <c r="F59" s="12">
        <f>IF(OR(C59="",D59=""),"",ROUND(MOD(D59-C59,1)*24-N(E59)/60,2))</f>
        <v/>
      </c>
      <c r="G59" s="9">
        <f>IF(A59="","",YEAR(A59-WEEKDAY(A59,2)+4)&amp;"-S"&amp;TEXT(WEEKNUM(A59,21),"00"))</f>
        <v/>
      </c>
      <c r="H59" s="12">
        <f>IF(OR(F59="",B59=""),"",IFERROR(MAX(0,ROUND(F59-INDEX(Equipo!$D$2:$D$51,MATCH(B59,Equipo!$A$2:$A$51,0)),2)),""))</f>
        <v/>
      </c>
      <c r="I59" s="8" t="n"/>
    </row>
    <row r="60">
      <c r="A60" s="10" t="n"/>
      <c r="B60" s="8" t="n"/>
      <c r="C60" s="11" t="n"/>
      <c r="D60" s="11" t="n"/>
      <c r="E60" s="8" t="n"/>
      <c r="F60" s="12">
        <f>IF(OR(C60="",D60=""),"",ROUND(MOD(D60-C60,1)*24-N(E60)/60,2))</f>
        <v/>
      </c>
      <c r="G60" s="9">
        <f>IF(A60="","",YEAR(A60-WEEKDAY(A60,2)+4)&amp;"-S"&amp;TEXT(WEEKNUM(A60,21),"00"))</f>
        <v/>
      </c>
      <c r="H60" s="12">
        <f>IF(OR(F60="",B60=""),"",IFERROR(MAX(0,ROUND(F60-INDEX(Equipo!$D$2:$D$51,MATCH(B60,Equipo!$A$2:$A$51,0)),2)),""))</f>
        <v/>
      </c>
      <c r="I60" s="8" t="n"/>
    </row>
    <row r="61">
      <c r="A61" s="10" t="n"/>
      <c r="B61" s="8" t="n"/>
      <c r="C61" s="11" t="n"/>
      <c r="D61" s="11" t="n"/>
      <c r="E61" s="8" t="n"/>
      <c r="F61" s="12">
        <f>IF(OR(C61="",D61=""),"",ROUND(MOD(D61-C61,1)*24-N(E61)/60,2))</f>
        <v/>
      </c>
      <c r="G61" s="9">
        <f>IF(A61="","",YEAR(A61-WEEKDAY(A61,2)+4)&amp;"-S"&amp;TEXT(WEEKNUM(A61,21),"00"))</f>
        <v/>
      </c>
      <c r="H61" s="12">
        <f>IF(OR(F61="",B61=""),"",IFERROR(MAX(0,ROUND(F61-INDEX(Equipo!$D$2:$D$51,MATCH(B61,Equipo!$A$2:$A$51,0)),2)),""))</f>
        <v/>
      </c>
      <c r="I61" s="8" t="n"/>
    </row>
    <row r="62">
      <c r="A62" s="10" t="n"/>
      <c r="B62" s="8" t="n"/>
      <c r="C62" s="11" t="n"/>
      <c r="D62" s="11" t="n"/>
      <c r="E62" s="8" t="n"/>
      <c r="F62" s="12">
        <f>IF(OR(C62="",D62=""),"",ROUND(MOD(D62-C62,1)*24-N(E62)/60,2))</f>
        <v/>
      </c>
      <c r="G62" s="9">
        <f>IF(A62="","",YEAR(A62-WEEKDAY(A62,2)+4)&amp;"-S"&amp;TEXT(WEEKNUM(A62,21),"00"))</f>
        <v/>
      </c>
      <c r="H62" s="12">
        <f>IF(OR(F62="",B62=""),"",IFERROR(MAX(0,ROUND(F62-INDEX(Equipo!$D$2:$D$51,MATCH(B62,Equipo!$A$2:$A$51,0)),2)),""))</f>
        <v/>
      </c>
      <c r="I62" s="8" t="n"/>
    </row>
    <row r="63">
      <c r="A63" s="10" t="n"/>
      <c r="B63" s="8" t="n"/>
      <c r="C63" s="11" t="n"/>
      <c r="D63" s="11" t="n"/>
      <c r="E63" s="8" t="n"/>
      <c r="F63" s="12">
        <f>IF(OR(C63="",D63=""),"",ROUND(MOD(D63-C63,1)*24-N(E63)/60,2))</f>
        <v/>
      </c>
      <c r="G63" s="9">
        <f>IF(A63="","",YEAR(A63-WEEKDAY(A63,2)+4)&amp;"-S"&amp;TEXT(WEEKNUM(A63,21),"00"))</f>
        <v/>
      </c>
      <c r="H63" s="12">
        <f>IF(OR(F63="",B63=""),"",IFERROR(MAX(0,ROUND(F63-INDEX(Equipo!$D$2:$D$51,MATCH(B63,Equipo!$A$2:$A$51,0)),2)),""))</f>
        <v/>
      </c>
      <c r="I63" s="8" t="n"/>
    </row>
    <row r="64">
      <c r="A64" s="10" t="n"/>
      <c r="B64" s="8" t="n"/>
      <c r="C64" s="11" t="n"/>
      <c r="D64" s="11" t="n"/>
      <c r="E64" s="8" t="n"/>
      <c r="F64" s="12">
        <f>IF(OR(C64="",D64=""),"",ROUND(MOD(D64-C64,1)*24-N(E64)/60,2))</f>
        <v/>
      </c>
      <c r="G64" s="9">
        <f>IF(A64="","",YEAR(A64-WEEKDAY(A64,2)+4)&amp;"-S"&amp;TEXT(WEEKNUM(A64,21),"00"))</f>
        <v/>
      </c>
      <c r="H64" s="12">
        <f>IF(OR(F64="",B64=""),"",IFERROR(MAX(0,ROUND(F64-INDEX(Equipo!$D$2:$D$51,MATCH(B64,Equipo!$A$2:$A$51,0)),2)),""))</f>
        <v/>
      </c>
      <c r="I64" s="8" t="n"/>
    </row>
    <row r="65">
      <c r="A65" s="10" t="n"/>
      <c r="B65" s="8" t="n"/>
      <c r="C65" s="11" t="n"/>
      <c r="D65" s="11" t="n"/>
      <c r="E65" s="8" t="n"/>
      <c r="F65" s="12">
        <f>IF(OR(C65="",D65=""),"",ROUND(MOD(D65-C65,1)*24-N(E65)/60,2))</f>
        <v/>
      </c>
      <c r="G65" s="9">
        <f>IF(A65="","",YEAR(A65-WEEKDAY(A65,2)+4)&amp;"-S"&amp;TEXT(WEEKNUM(A65,21),"00"))</f>
        <v/>
      </c>
      <c r="H65" s="12">
        <f>IF(OR(F65="",B65=""),"",IFERROR(MAX(0,ROUND(F65-INDEX(Equipo!$D$2:$D$51,MATCH(B65,Equipo!$A$2:$A$51,0)),2)),""))</f>
        <v/>
      </c>
      <c r="I65" s="8" t="n"/>
    </row>
    <row r="66">
      <c r="A66" s="10" t="n"/>
      <c r="B66" s="8" t="n"/>
      <c r="C66" s="11" t="n"/>
      <c r="D66" s="11" t="n"/>
      <c r="E66" s="8" t="n"/>
      <c r="F66" s="12">
        <f>IF(OR(C66="",D66=""),"",ROUND(MOD(D66-C66,1)*24-N(E66)/60,2))</f>
        <v/>
      </c>
      <c r="G66" s="9">
        <f>IF(A66="","",YEAR(A66-WEEKDAY(A66,2)+4)&amp;"-S"&amp;TEXT(WEEKNUM(A66,21),"00"))</f>
        <v/>
      </c>
      <c r="H66" s="12">
        <f>IF(OR(F66="",B66=""),"",IFERROR(MAX(0,ROUND(F66-INDEX(Equipo!$D$2:$D$51,MATCH(B66,Equipo!$A$2:$A$51,0)),2)),""))</f>
        <v/>
      </c>
      <c r="I66" s="8" t="n"/>
    </row>
    <row r="67">
      <c r="A67" s="10" t="n"/>
      <c r="B67" s="8" t="n"/>
      <c r="C67" s="11" t="n"/>
      <c r="D67" s="11" t="n"/>
      <c r="E67" s="8" t="n"/>
      <c r="F67" s="12">
        <f>IF(OR(C67="",D67=""),"",ROUND(MOD(D67-C67,1)*24-N(E67)/60,2))</f>
        <v/>
      </c>
      <c r="G67" s="9">
        <f>IF(A67="","",YEAR(A67-WEEKDAY(A67,2)+4)&amp;"-S"&amp;TEXT(WEEKNUM(A67,21),"00"))</f>
        <v/>
      </c>
      <c r="H67" s="12">
        <f>IF(OR(F67="",B67=""),"",IFERROR(MAX(0,ROUND(F67-INDEX(Equipo!$D$2:$D$51,MATCH(B67,Equipo!$A$2:$A$51,0)),2)),""))</f>
        <v/>
      </c>
      <c r="I67" s="8" t="n"/>
    </row>
    <row r="68">
      <c r="A68" s="10" t="n"/>
      <c r="B68" s="8" t="n"/>
      <c r="C68" s="11" t="n"/>
      <c r="D68" s="11" t="n"/>
      <c r="E68" s="8" t="n"/>
      <c r="F68" s="12">
        <f>IF(OR(C68="",D68=""),"",ROUND(MOD(D68-C68,1)*24-N(E68)/60,2))</f>
        <v/>
      </c>
      <c r="G68" s="9">
        <f>IF(A68="","",YEAR(A68-WEEKDAY(A68,2)+4)&amp;"-S"&amp;TEXT(WEEKNUM(A68,21),"00"))</f>
        <v/>
      </c>
      <c r="H68" s="12">
        <f>IF(OR(F68="",B68=""),"",IFERROR(MAX(0,ROUND(F68-INDEX(Equipo!$D$2:$D$51,MATCH(B68,Equipo!$A$2:$A$51,0)),2)),""))</f>
        <v/>
      </c>
      <c r="I68" s="8" t="n"/>
    </row>
    <row r="69">
      <c r="A69" s="10" t="n"/>
      <c r="B69" s="8" t="n"/>
      <c r="C69" s="11" t="n"/>
      <c r="D69" s="11" t="n"/>
      <c r="E69" s="8" t="n"/>
      <c r="F69" s="12">
        <f>IF(OR(C69="",D69=""),"",ROUND(MOD(D69-C69,1)*24-N(E69)/60,2))</f>
        <v/>
      </c>
      <c r="G69" s="9">
        <f>IF(A69="","",YEAR(A69-WEEKDAY(A69,2)+4)&amp;"-S"&amp;TEXT(WEEKNUM(A69,21),"00"))</f>
        <v/>
      </c>
      <c r="H69" s="12">
        <f>IF(OR(F69="",B69=""),"",IFERROR(MAX(0,ROUND(F69-INDEX(Equipo!$D$2:$D$51,MATCH(B69,Equipo!$A$2:$A$51,0)),2)),""))</f>
        <v/>
      </c>
      <c r="I69" s="8" t="n"/>
    </row>
    <row r="70">
      <c r="A70" s="10" t="n"/>
      <c r="B70" s="8" t="n"/>
      <c r="C70" s="11" t="n"/>
      <c r="D70" s="11" t="n"/>
      <c r="E70" s="8" t="n"/>
      <c r="F70" s="12">
        <f>IF(OR(C70="",D70=""),"",ROUND(MOD(D70-C70,1)*24-N(E70)/60,2))</f>
        <v/>
      </c>
      <c r="G70" s="9">
        <f>IF(A70="","",YEAR(A70-WEEKDAY(A70,2)+4)&amp;"-S"&amp;TEXT(WEEKNUM(A70,21),"00"))</f>
        <v/>
      </c>
      <c r="H70" s="12">
        <f>IF(OR(F70="",B70=""),"",IFERROR(MAX(0,ROUND(F70-INDEX(Equipo!$D$2:$D$51,MATCH(B70,Equipo!$A$2:$A$51,0)),2)),""))</f>
        <v/>
      </c>
      <c r="I70" s="8" t="n"/>
    </row>
    <row r="71">
      <c r="A71" s="10" t="n"/>
      <c r="B71" s="8" t="n"/>
      <c r="C71" s="11" t="n"/>
      <c r="D71" s="11" t="n"/>
      <c r="E71" s="8" t="n"/>
      <c r="F71" s="12">
        <f>IF(OR(C71="",D71=""),"",ROUND(MOD(D71-C71,1)*24-N(E71)/60,2))</f>
        <v/>
      </c>
      <c r="G71" s="9">
        <f>IF(A71="","",YEAR(A71-WEEKDAY(A71,2)+4)&amp;"-S"&amp;TEXT(WEEKNUM(A71,21),"00"))</f>
        <v/>
      </c>
      <c r="H71" s="12">
        <f>IF(OR(F71="",B71=""),"",IFERROR(MAX(0,ROUND(F71-INDEX(Equipo!$D$2:$D$51,MATCH(B71,Equipo!$A$2:$A$51,0)),2)),""))</f>
        <v/>
      </c>
      <c r="I71" s="8" t="n"/>
    </row>
    <row r="72">
      <c r="A72" s="10" t="n"/>
      <c r="B72" s="8" t="n"/>
      <c r="C72" s="11" t="n"/>
      <c r="D72" s="11" t="n"/>
      <c r="E72" s="8" t="n"/>
      <c r="F72" s="12">
        <f>IF(OR(C72="",D72=""),"",ROUND(MOD(D72-C72,1)*24-N(E72)/60,2))</f>
        <v/>
      </c>
      <c r="G72" s="9">
        <f>IF(A72="","",YEAR(A72-WEEKDAY(A72,2)+4)&amp;"-S"&amp;TEXT(WEEKNUM(A72,21),"00"))</f>
        <v/>
      </c>
      <c r="H72" s="12">
        <f>IF(OR(F72="",B72=""),"",IFERROR(MAX(0,ROUND(F72-INDEX(Equipo!$D$2:$D$51,MATCH(B72,Equipo!$A$2:$A$51,0)),2)),""))</f>
        <v/>
      </c>
      <c r="I72" s="8" t="n"/>
    </row>
    <row r="73">
      <c r="A73" s="10" t="n"/>
      <c r="B73" s="8" t="n"/>
      <c r="C73" s="11" t="n"/>
      <c r="D73" s="11" t="n"/>
      <c r="E73" s="8" t="n"/>
      <c r="F73" s="12">
        <f>IF(OR(C73="",D73=""),"",ROUND(MOD(D73-C73,1)*24-N(E73)/60,2))</f>
        <v/>
      </c>
      <c r="G73" s="9">
        <f>IF(A73="","",YEAR(A73-WEEKDAY(A73,2)+4)&amp;"-S"&amp;TEXT(WEEKNUM(A73,21),"00"))</f>
        <v/>
      </c>
      <c r="H73" s="12">
        <f>IF(OR(F73="",B73=""),"",IFERROR(MAX(0,ROUND(F73-INDEX(Equipo!$D$2:$D$51,MATCH(B73,Equipo!$A$2:$A$51,0)),2)),""))</f>
        <v/>
      </c>
      <c r="I73" s="8" t="n"/>
    </row>
    <row r="74">
      <c r="A74" s="10" t="n"/>
      <c r="B74" s="8" t="n"/>
      <c r="C74" s="11" t="n"/>
      <c r="D74" s="11" t="n"/>
      <c r="E74" s="8" t="n"/>
      <c r="F74" s="12">
        <f>IF(OR(C74="",D74=""),"",ROUND(MOD(D74-C74,1)*24-N(E74)/60,2))</f>
        <v/>
      </c>
      <c r="G74" s="9">
        <f>IF(A74="","",YEAR(A74-WEEKDAY(A74,2)+4)&amp;"-S"&amp;TEXT(WEEKNUM(A74,21),"00"))</f>
        <v/>
      </c>
      <c r="H74" s="12">
        <f>IF(OR(F74="",B74=""),"",IFERROR(MAX(0,ROUND(F74-INDEX(Equipo!$D$2:$D$51,MATCH(B74,Equipo!$A$2:$A$51,0)),2)),""))</f>
        <v/>
      </c>
      <c r="I74" s="8" t="n"/>
    </row>
    <row r="75">
      <c r="A75" s="10" t="n"/>
      <c r="B75" s="8" t="n"/>
      <c r="C75" s="11" t="n"/>
      <c r="D75" s="11" t="n"/>
      <c r="E75" s="8" t="n"/>
      <c r="F75" s="12">
        <f>IF(OR(C75="",D75=""),"",ROUND(MOD(D75-C75,1)*24-N(E75)/60,2))</f>
        <v/>
      </c>
      <c r="G75" s="9">
        <f>IF(A75="","",YEAR(A75-WEEKDAY(A75,2)+4)&amp;"-S"&amp;TEXT(WEEKNUM(A75,21),"00"))</f>
        <v/>
      </c>
      <c r="H75" s="12">
        <f>IF(OR(F75="",B75=""),"",IFERROR(MAX(0,ROUND(F75-INDEX(Equipo!$D$2:$D$51,MATCH(B75,Equipo!$A$2:$A$51,0)),2)),""))</f>
        <v/>
      </c>
      <c r="I75" s="8" t="n"/>
    </row>
    <row r="76">
      <c r="A76" s="10" t="n"/>
      <c r="B76" s="8" t="n"/>
      <c r="C76" s="11" t="n"/>
      <c r="D76" s="11" t="n"/>
      <c r="E76" s="8" t="n"/>
      <c r="F76" s="12">
        <f>IF(OR(C76="",D76=""),"",ROUND(MOD(D76-C76,1)*24-N(E76)/60,2))</f>
        <v/>
      </c>
      <c r="G76" s="9">
        <f>IF(A76="","",YEAR(A76-WEEKDAY(A76,2)+4)&amp;"-S"&amp;TEXT(WEEKNUM(A76,21),"00"))</f>
        <v/>
      </c>
      <c r="H76" s="12">
        <f>IF(OR(F76="",B76=""),"",IFERROR(MAX(0,ROUND(F76-INDEX(Equipo!$D$2:$D$51,MATCH(B76,Equipo!$A$2:$A$51,0)),2)),""))</f>
        <v/>
      </c>
      <c r="I76" s="8" t="n"/>
    </row>
    <row r="77">
      <c r="A77" s="10" t="n"/>
      <c r="B77" s="8" t="n"/>
      <c r="C77" s="11" t="n"/>
      <c r="D77" s="11" t="n"/>
      <c r="E77" s="8" t="n"/>
      <c r="F77" s="12">
        <f>IF(OR(C77="",D77=""),"",ROUND(MOD(D77-C77,1)*24-N(E77)/60,2))</f>
        <v/>
      </c>
      <c r="G77" s="9">
        <f>IF(A77="","",YEAR(A77-WEEKDAY(A77,2)+4)&amp;"-S"&amp;TEXT(WEEKNUM(A77,21),"00"))</f>
        <v/>
      </c>
      <c r="H77" s="12">
        <f>IF(OR(F77="",B77=""),"",IFERROR(MAX(0,ROUND(F77-INDEX(Equipo!$D$2:$D$51,MATCH(B77,Equipo!$A$2:$A$51,0)),2)),""))</f>
        <v/>
      </c>
      <c r="I77" s="8" t="n"/>
    </row>
    <row r="78">
      <c r="A78" s="10" t="n"/>
      <c r="B78" s="8" t="n"/>
      <c r="C78" s="11" t="n"/>
      <c r="D78" s="11" t="n"/>
      <c r="E78" s="8" t="n"/>
      <c r="F78" s="12">
        <f>IF(OR(C78="",D78=""),"",ROUND(MOD(D78-C78,1)*24-N(E78)/60,2))</f>
        <v/>
      </c>
      <c r="G78" s="9">
        <f>IF(A78="","",YEAR(A78-WEEKDAY(A78,2)+4)&amp;"-S"&amp;TEXT(WEEKNUM(A78,21),"00"))</f>
        <v/>
      </c>
      <c r="H78" s="12">
        <f>IF(OR(F78="",B78=""),"",IFERROR(MAX(0,ROUND(F78-INDEX(Equipo!$D$2:$D$51,MATCH(B78,Equipo!$A$2:$A$51,0)),2)),""))</f>
        <v/>
      </c>
      <c r="I78" s="8" t="n"/>
    </row>
    <row r="79">
      <c r="A79" s="10" t="n"/>
      <c r="B79" s="8" t="n"/>
      <c r="C79" s="11" t="n"/>
      <c r="D79" s="11" t="n"/>
      <c r="E79" s="8" t="n"/>
      <c r="F79" s="12">
        <f>IF(OR(C79="",D79=""),"",ROUND(MOD(D79-C79,1)*24-N(E79)/60,2))</f>
        <v/>
      </c>
      <c r="G79" s="9">
        <f>IF(A79="","",YEAR(A79-WEEKDAY(A79,2)+4)&amp;"-S"&amp;TEXT(WEEKNUM(A79,21),"00"))</f>
        <v/>
      </c>
      <c r="H79" s="12">
        <f>IF(OR(F79="",B79=""),"",IFERROR(MAX(0,ROUND(F79-INDEX(Equipo!$D$2:$D$51,MATCH(B79,Equipo!$A$2:$A$51,0)),2)),""))</f>
        <v/>
      </c>
      <c r="I79" s="8" t="n"/>
    </row>
    <row r="80">
      <c r="A80" s="10" t="n"/>
      <c r="B80" s="8" t="n"/>
      <c r="C80" s="11" t="n"/>
      <c r="D80" s="11" t="n"/>
      <c r="E80" s="8" t="n"/>
      <c r="F80" s="12">
        <f>IF(OR(C80="",D80=""),"",ROUND(MOD(D80-C80,1)*24-N(E80)/60,2))</f>
        <v/>
      </c>
      <c r="G80" s="9">
        <f>IF(A80="","",YEAR(A80-WEEKDAY(A80,2)+4)&amp;"-S"&amp;TEXT(WEEKNUM(A80,21),"00"))</f>
        <v/>
      </c>
      <c r="H80" s="12">
        <f>IF(OR(F80="",B80=""),"",IFERROR(MAX(0,ROUND(F80-INDEX(Equipo!$D$2:$D$51,MATCH(B80,Equipo!$A$2:$A$51,0)),2)),""))</f>
        <v/>
      </c>
      <c r="I80" s="8" t="n"/>
    </row>
    <row r="81">
      <c r="A81" s="10" t="n"/>
      <c r="B81" s="8" t="n"/>
      <c r="C81" s="11" t="n"/>
      <c r="D81" s="11" t="n"/>
      <c r="E81" s="8" t="n"/>
      <c r="F81" s="12">
        <f>IF(OR(C81="",D81=""),"",ROUND(MOD(D81-C81,1)*24-N(E81)/60,2))</f>
        <v/>
      </c>
      <c r="G81" s="9">
        <f>IF(A81="","",YEAR(A81-WEEKDAY(A81,2)+4)&amp;"-S"&amp;TEXT(WEEKNUM(A81,21),"00"))</f>
        <v/>
      </c>
      <c r="H81" s="12">
        <f>IF(OR(F81="",B81=""),"",IFERROR(MAX(0,ROUND(F81-INDEX(Equipo!$D$2:$D$51,MATCH(B81,Equipo!$A$2:$A$51,0)),2)),""))</f>
        <v/>
      </c>
      <c r="I81" s="8" t="n"/>
    </row>
    <row r="82">
      <c r="A82" s="10" t="n"/>
      <c r="B82" s="8" t="n"/>
      <c r="C82" s="11" t="n"/>
      <c r="D82" s="11" t="n"/>
      <c r="E82" s="8" t="n"/>
      <c r="F82" s="12">
        <f>IF(OR(C82="",D82=""),"",ROUND(MOD(D82-C82,1)*24-N(E82)/60,2))</f>
        <v/>
      </c>
      <c r="G82" s="9">
        <f>IF(A82="","",YEAR(A82-WEEKDAY(A82,2)+4)&amp;"-S"&amp;TEXT(WEEKNUM(A82,21),"00"))</f>
        <v/>
      </c>
      <c r="H82" s="12">
        <f>IF(OR(F82="",B82=""),"",IFERROR(MAX(0,ROUND(F82-INDEX(Equipo!$D$2:$D$51,MATCH(B82,Equipo!$A$2:$A$51,0)),2)),""))</f>
        <v/>
      </c>
      <c r="I82" s="8" t="n"/>
    </row>
    <row r="83">
      <c r="A83" s="10" t="n"/>
      <c r="B83" s="8" t="n"/>
      <c r="C83" s="11" t="n"/>
      <c r="D83" s="11" t="n"/>
      <c r="E83" s="8" t="n"/>
      <c r="F83" s="12">
        <f>IF(OR(C83="",D83=""),"",ROUND(MOD(D83-C83,1)*24-N(E83)/60,2))</f>
        <v/>
      </c>
      <c r="G83" s="9">
        <f>IF(A83="","",YEAR(A83-WEEKDAY(A83,2)+4)&amp;"-S"&amp;TEXT(WEEKNUM(A83,21),"00"))</f>
        <v/>
      </c>
      <c r="H83" s="12">
        <f>IF(OR(F83="",B83=""),"",IFERROR(MAX(0,ROUND(F83-INDEX(Equipo!$D$2:$D$51,MATCH(B83,Equipo!$A$2:$A$51,0)),2)),""))</f>
        <v/>
      </c>
      <c r="I83" s="8" t="n"/>
    </row>
    <row r="84">
      <c r="A84" s="10" t="n"/>
      <c r="B84" s="8" t="n"/>
      <c r="C84" s="11" t="n"/>
      <c r="D84" s="11" t="n"/>
      <c r="E84" s="8" t="n"/>
      <c r="F84" s="12">
        <f>IF(OR(C84="",D84=""),"",ROUND(MOD(D84-C84,1)*24-N(E84)/60,2))</f>
        <v/>
      </c>
      <c r="G84" s="9">
        <f>IF(A84="","",YEAR(A84-WEEKDAY(A84,2)+4)&amp;"-S"&amp;TEXT(WEEKNUM(A84,21),"00"))</f>
        <v/>
      </c>
      <c r="H84" s="12">
        <f>IF(OR(F84="",B84=""),"",IFERROR(MAX(0,ROUND(F84-INDEX(Equipo!$D$2:$D$51,MATCH(B84,Equipo!$A$2:$A$51,0)),2)),""))</f>
        <v/>
      </c>
      <c r="I84" s="8" t="n"/>
    </row>
    <row r="85">
      <c r="A85" s="10" t="n"/>
      <c r="B85" s="8" t="n"/>
      <c r="C85" s="11" t="n"/>
      <c r="D85" s="11" t="n"/>
      <c r="E85" s="8" t="n"/>
      <c r="F85" s="12">
        <f>IF(OR(C85="",D85=""),"",ROUND(MOD(D85-C85,1)*24-N(E85)/60,2))</f>
        <v/>
      </c>
      <c r="G85" s="9">
        <f>IF(A85="","",YEAR(A85-WEEKDAY(A85,2)+4)&amp;"-S"&amp;TEXT(WEEKNUM(A85,21),"00"))</f>
        <v/>
      </c>
      <c r="H85" s="12">
        <f>IF(OR(F85="",B85=""),"",IFERROR(MAX(0,ROUND(F85-INDEX(Equipo!$D$2:$D$51,MATCH(B85,Equipo!$A$2:$A$51,0)),2)),""))</f>
        <v/>
      </c>
      <c r="I85" s="8" t="n"/>
    </row>
    <row r="86">
      <c r="A86" s="10" t="n"/>
      <c r="B86" s="8" t="n"/>
      <c r="C86" s="11" t="n"/>
      <c r="D86" s="11" t="n"/>
      <c r="E86" s="8" t="n"/>
      <c r="F86" s="12">
        <f>IF(OR(C86="",D86=""),"",ROUND(MOD(D86-C86,1)*24-N(E86)/60,2))</f>
        <v/>
      </c>
      <c r="G86" s="9">
        <f>IF(A86="","",YEAR(A86-WEEKDAY(A86,2)+4)&amp;"-S"&amp;TEXT(WEEKNUM(A86,21),"00"))</f>
        <v/>
      </c>
      <c r="H86" s="12">
        <f>IF(OR(F86="",B86=""),"",IFERROR(MAX(0,ROUND(F86-INDEX(Equipo!$D$2:$D$51,MATCH(B86,Equipo!$A$2:$A$51,0)),2)),""))</f>
        <v/>
      </c>
      <c r="I86" s="8" t="n"/>
    </row>
    <row r="87">
      <c r="A87" s="10" t="n"/>
      <c r="B87" s="8" t="n"/>
      <c r="C87" s="11" t="n"/>
      <c r="D87" s="11" t="n"/>
      <c r="E87" s="8" t="n"/>
      <c r="F87" s="12">
        <f>IF(OR(C87="",D87=""),"",ROUND(MOD(D87-C87,1)*24-N(E87)/60,2))</f>
        <v/>
      </c>
      <c r="G87" s="9">
        <f>IF(A87="","",YEAR(A87-WEEKDAY(A87,2)+4)&amp;"-S"&amp;TEXT(WEEKNUM(A87,21),"00"))</f>
        <v/>
      </c>
      <c r="H87" s="12">
        <f>IF(OR(F87="",B87=""),"",IFERROR(MAX(0,ROUND(F87-INDEX(Equipo!$D$2:$D$51,MATCH(B87,Equipo!$A$2:$A$51,0)),2)),""))</f>
        <v/>
      </c>
      <c r="I87" s="8" t="n"/>
    </row>
    <row r="88">
      <c r="A88" s="10" t="n"/>
      <c r="B88" s="8" t="n"/>
      <c r="C88" s="11" t="n"/>
      <c r="D88" s="11" t="n"/>
      <c r="E88" s="8" t="n"/>
      <c r="F88" s="12">
        <f>IF(OR(C88="",D88=""),"",ROUND(MOD(D88-C88,1)*24-N(E88)/60,2))</f>
        <v/>
      </c>
      <c r="G88" s="9">
        <f>IF(A88="","",YEAR(A88-WEEKDAY(A88,2)+4)&amp;"-S"&amp;TEXT(WEEKNUM(A88,21),"00"))</f>
        <v/>
      </c>
      <c r="H88" s="12">
        <f>IF(OR(F88="",B88=""),"",IFERROR(MAX(0,ROUND(F88-INDEX(Equipo!$D$2:$D$51,MATCH(B88,Equipo!$A$2:$A$51,0)),2)),""))</f>
        <v/>
      </c>
      <c r="I88" s="8" t="n"/>
    </row>
    <row r="89">
      <c r="A89" s="10" t="n"/>
      <c r="B89" s="8" t="n"/>
      <c r="C89" s="11" t="n"/>
      <c r="D89" s="11" t="n"/>
      <c r="E89" s="8" t="n"/>
      <c r="F89" s="12">
        <f>IF(OR(C89="",D89=""),"",ROUND(MOD(D89-C89,1)*24-N(E89)/60,2))</f>
        <v/>
      </c>
      <c r="G89" s="9">
        <f>IF(A89="","",YEAR(A89-WEEKDAY(A89,2)+4)&amp;"-S"&amp;TEXT(WEEKNUM(A89,21),"00"))</f>
        <v/>
      </c>
      <c r="H89" s="12">
        <f>IF(OR(F89="",B89=""),"",IFERROR(MAX(0,ROUND(F89-INDEX(Equipo!$D$2:$D$51,MATCH(B89,Equipo!$A$2:$A$51,0)),2)),""))</f>
        <v/>
      </c>
      <c r="I89" s="8" t="n"/>
    </row>
    <row r="90">
      <c r="A90" s="10" t="n"/>
      <c r="B90" s="8" t="n"/>
      <c r="C90" s="11" t="n"/>
      <c r="D90" s="11" t="n"/>
      <c r="E90" s="8" t="n"/>
      <c r="F90" s="12">
        <f>IF(OR(C90="",D90=""),"",ROUND(MOD(D90-C90,1)*24-N(E90)/60,2))</f>
        <v/>
      </c>
      <c r="G90" s="9">
        <f>IF(A90="","",YEAR(A90-WEEKDAY(A90,2)+4)&amp;"-S"&amp;TEXT(WEEKNUM(A90,21),"00"))</f>
        <v/>
      </c>
      <c r="H90" s="12">
        <f>IF(OR(F90="",B90=""),"",IFERROR(MAX(0,ROUND(F90-INDEX(Equipo!$D$2:$D$51,MATCH(B90,Equipo!$A$2:$A$51,0)),2)),""))</f>
        <v/>
      </c>
      <c r="I90" s="8" t="n"/>
    </row>
    <row r="91">
      <c r="A91" s="10" t="n"/>
      <c r="B91" s="8" t="n"/>
      <c r="C91" s="11" t="n"/>
      <c r="D91" s="11" t="n"/>
      <c r="E91" s="8" t="n"/>
      <c r="F91" s="12">
        <f>IF(OR(C91="",D91=""),"",ROUND(MOD(D91-C91,1)*24-N(E91)/60,2))</f>
        <v/>
      </c>
      <c r="G91" s="9">
        <f>IF(A91="","",YEAR(A91-WEEKDAY(A91,2)+4)&amp;"-S"&amp;TEXT(WEEKNUM(A91,21),"00"))</f>
        <v/>
      </c>
      <c r="H91" s="12">
        <f>IF(OR(F91="",B91=""),"",IFERROR(MAX(0,ROUND(F91-INDEX(Equipo!$D$2:$D$51,MATCH(B91,Equipo!$A$2:$A$51,0)),2)),""))</f>
        <v/>
      </c>
      <c r="I91" s="8" t="n"/>
    </row>
    <row r="92">
      <c r="A92" s="10" t="n"/>
      <c r="B92" s="8" t="n"/>
      <c r="C92" s="11" t="n"/>
      <c r="D92" s="11" t="n"/>
      <c r="E92" s="8" t="n"/>
      <c r="F92" s="12">
        <f>IF(OR(C92="",D92=""),"",ROUND(MOD(D92-C92,1)*24-N(E92)/60,2))</f>
        <v/>
      </c>
      <c r="G92" s="9">
        <f>IF(A92="","",YEAR(A92-WEEKDAY(A92,2)+4)&amp;"-S"&amp;TEXT(WEEKNUM(A92,21),"00"))</f>
        <v/>
      </c>
      <c r="H92" s="12">
        <f>IF(OR(F92="",B92=""),"",IFERROR(MAX(0,ROUND(F92-INDEX(Equipo!$D$2:$D$51,MATCH(B92,Equipo!$A$2:$A$51,0)),2)),""))</f>
        <v/>
      </c>
      <c r="I92" s="8" t="n"/>
    </row>
    <row r="93">
      <c r="A93" s="10" t="n"/>
      <c r="B93" s="8" t="n"/>
      <c r="C93" s="11" t="n"/>
      <c r="D93" s="11" t="n"/>
      <c r="E93" s="8" t="n"/>
      <c r="F93" s="12">
        <f>IF(OR(C93="",D93=""),"",ROUND(MOD(D93-C93,1)*24-N(E93)/60,2))</f>
        <v/>
      </c>
      <c r="G93" s="9">
        <f>IF(A93="","",YEAR(A93-WEEKDAY(A93,2)+4)&amp;"-S"&amp;TEXT(WEEKNUM(A93,21),"00"))</f>
        <v/>
      </c>
      <c r="H93" s="12">
        <f>IF(OR(F93="",B93=""),"",IFERROR(MAX(0,ROUND(F93-INDEX(Equipo!$D$2:$D$51,MATCH(B93,Equipo!$A$2:$A$51,0)),2)),""))</f>
        <v/>
      </c>
      <c r="I93" s="8" t="n"/>
    </row>
    <row r="94">
      <c r="A94" s="10" t="n"/>
      <c r="B94" s="8" t="n"/>
      <c r="C94" s="11" t="n"/>
      <c r="D94" s="11" t="n"/>
      <c r="E94" s="8" t="n"/>
      <c r="F94" s="12">
        <f>IF(OR(C94="",D94=""),"",ROUND(MOD(D94-C94,1)*24-N(E94)/60,2))</f>
        <v/>
      </c>
      <c r="G94" s="9">
        <f>IF(A94="","",YEAR(A94-WEEKDAY(A94,2)+4)&amp;"-S"&amp;TEXT(WEEKNUM(A94,21),"00"))</f>
        <v/>
      </c>
      <c r="H94" s="12">
        <f>IF(OR(F94="",B94=""),"",IFERROR(MAX(0,ROUND(F94-INDEX(Equipo!$D$2:$D$51,MATCH(B94,Equipo!$A$2:$A$51,0)),2)),""))</f>
        <v/>
      </c>
      <c r="I94" s="8" t="n"/>
    </row>
    <row r="95">
      <c r="A95" s="10" t="n"/>
      <c r="B95" s="8" t="n"/>
      <c r="C95" s="11" t="n"/>
      <c r="D95" s="11" t="n"/>
      <c r="E95" s="8" t="n"/>
      <c r="F95" s="12">
        <f>IF(OR(C95="",D95=""),"",ROUND(MOD(D95-C95,1)*24-N(E95)/60,2))</f>
        <v/>
      </c>
      <c r="G95" s="9">
        <f>IF(A95="","",YEAR(A95-WEEKDAY(A95,2)+4)&amp;"-S"&amp;TEXT(WEEKNUM(A95,21),"00"))</f>
        <v/>
      </c>
      <c r="H95" s="12">
        <f>IF(OR(F95="",B95=""),"",IFERROR(MAX(0,ROUND(F95-INDEX(Equipo!$D$2:$D$51,MATCH(B95,Equipo!$A$2:$A$51,0)),2)),""))</f>
        <v/>
      </c>
      <c r="I95" s="8" t="n"/>
    </row>
    <row r="96">
      <c r="A96" s="10" t="n"/>
      <c r="B96" s="8" t="n"/>
      <c r="C96" s="11" t="n"/>
      <c r="D96" s="11" t="n"/>
      <c r="E96" s="8" t="n"/>
      <c r="F96" s="12">
        <f>IF(OR(C96="",D96=""),"",ROUND(MOD(D96-C96,1)*24-N(E96)/60,2))</f>
        <v/>
      </c>
      <c r="G96" s="9">
        <f>IF(A96="","",YEAR(A96-WEEKDAY(A96,2)+4)&amp;"-S"&amp;TEXT(WEEKNUM(A96,21),"00"))</f>
        <v/>
      </c>
      <c r="H96" s="12">
        <f>IF(OR(F96="",B96=""),"",IFERROR(MAX(0,ROUND(F96-INDEX(Equipo!$D$2:$D$51,MATCH(B96,Equipo!$A$2:$A$51,0)),2)),""))</f>
        <v/>
      </c>
      <c r="I96" s="8" t="n"/>
    </row>
    <row r="97">
      <c r="A97" s="10" t="n"/>
      <c r="B97" s="8" t="n"/>
      <c r="C97" s="11" t="n"/>
      <c r="D97" s="11" t="n"/>
      <c r="E97" s="8" t="n"/>
      <c r="F97" s="12">
        <f>IF(OR(C97="",D97=""),"",ROUND(MOD(D97-C97,1)*24-N(E97)/60,2))</f>
        <v/>
      </c>
      <c r="G97" s="9">
        <f>IF(A97="","",YEAR(A97-WEEKDAY(A97,2)+4)&amp;"-S"&amp;TEXT(WEEKNUM(A97,21),"00"))</f>
        <v/>
      </c>
      <c r="H97" s="12">
        <f>IF(OR(F97="",B97=""),"",IFERROR(MAX(0,ROUND(F97-INDEX(Equipo!$D$2:$D$51,MATCH(B97,Equipo!$A$2:$A$51,0)),2)),""))</f>
        <v/>
      </c>
      <c r="I97" s="8" t="n"/>
    </row>
    <row r="98">
      <c r="A98" s="10" t="n"/>
      <c r="B98" s="8" t="n"/>
      <c r="C98" s="11" t="n"/>
      <c r="D98" s="11" t="n"/>
      <c r="E98" s="8" t="n"/>
      <c r="F98" s="12">
        <f>IF(OR(C98="",D98=""),"",ROUND(MOD(D98-C98,1)*24-N(E98)/60,2))</f>
        <v/>
      </c>
      <c r="G98" s="9">
        <f>IF(A98="","",YEAR(A98-WEEKDAY(A98,2)+4)&amp;"-S"&amp;TEXT(WEEKNUM(A98,21),"00"))</f>
        <v/>
      </c>
      <c r="H98" s="12">
        <f>IF(OR(F98="",B98=""),"",IFERROR(MAX(0,ROUND(F98-INDEX(Equipo!$D$2:$D$51,MATCH(B98,Equipo!$A$2:$A$51,0)),2)),""))</f>
        <v/>
      </c>
      <c r="I98" s="8" t="n"/>
    </row>
    <row r="99">
      <c r="A99" s="10" t="n"/>
      <c r="B99" s="8" t="n"/>
      <c r="C99" s="11" t="n"/>
      <c r="D99" s="11" t="n"/>
      <c r="E99" s="8" t="n"/>
      <c r="F99" s="12">
        <f>IF(OR(C99="",D99=""),"",ROUND(MOD(D99-C99,1)*24-N(E99)/60,2))</f>
        <v/>
      </c>
      <c r="G99" s="9">
        <f>IF(A99="","",YEAR(A99-WEEKDAY(A99,2)+4)&amp;"-S"&amp;TEXT(WEEKNUM(A99,21),"00"))</f>
        <v/>
      </c>
      <c r="H99" s="12">
        <f>IF(OR(F99="",B99=""),"",IFERROR(MAX(0,ROUND(F99-INDEX(Equipo!$D$2:$D$51,MATCH(B99,Equipo!$A$2:$A$51,0)),2)),""))</f>
        <v/>
      </c>
      <c r="I99" s="8" t="n"/>
    </row>
    <row r="100">
      <c r="A100" s="10" t="n"/>
      <c r="B100" s="8" t="n"/>
      <c r="C100" s="11" t="n"/>
      <c r="D100" s="11" t="n"/>
      <c r="E100" s="8" t="n"/>
      <c r="F100" s="12">
        <f>IF(OR(C100="",D100=""),"",ROUND(MOD(D100-C100,1)*24-N(E100)/60,2))</f>
        <v/>
      </c>
      <c r="G100" s="9">
        <f>IF(A100="","",YEAR(A100-WEEKDAY(A100,2)+4)&amp;"-S"&amp;TEXT(WEEKNUM(A100,21),"00"))</f>
        <v/>
      </c>
      <c r="H100" s="12">
        <f>IF(OR(F100="",B100=""),"",IFERROR(MAX(0,ROUND(F100-INDEX(Equipo!$D$2:$D$51,MATCH(B100,Equipo!$A$2:$A$51,0)),2)),""))</f>
        <v/>
      </c>
      <c r="I100" s="8" t="n"/>
    </row>
    <row r="101">
      <c r="A101" s="10" t="n"/>
      <c r="B101" s="8" t="n"/>
      <c r="C101" s="11" t="n"/>
      <c r="D101" s="11" t="n"/>
      <c r="E101" s="8" t="n"/>
      <c r="F101" s="12">
        <f>IF(OR(C101="",D101=""),"",ROUND(MOD(D101-C101,1)*24-N(E101)/60,2))</f>
        <v/>
      </c>
      <c r="G101" s="9">
        <f>IF(A101="","",YEAR(A101-WEEKDAY(A101,2)+4)&amp;"-S"&amp;TEXT(WEEKNUM(A101,21),"00"))</f>
        <v/>
      </c>
      <c r="H101" s="12">
        <f>IF(OR(F101="",B101=""),"",IFERROR(MAX(0,ROUND(F101-INDEX(Equipo!$D$2:$D$51,MATCH(B101,Equipo!$A$2:$A$51,0)),2)),""))</f>
        <v/>
      </c>
      <c r="I101" s="8" t="n"/>
    </row>
    <row r="102">
      <c r="A102" s="10" t="n"/>
      <c r="B102" s="8" t="n"/>
      <c r="C102" s="11" t="n"/>
      <c r="D102" s="11" t="n"/>
      <c r="E102" s="8" t="n"/>
      <c r="F102" s="12">
        <f>IF(OR(C102="",D102=""),"",ROUND(MOD(D102-C102,1)*24-N(E102)/60,2))</f>
        <v/>
      </c>
      <c r="G102" s="9">
        <f>IF(A102="","",YEAR(A102-WEEKDAY(A102,2)+4)&amp;"-S"&amp;TEXT(WEEKNUM(A102,21),"00"))</f>
        <v/>
      </c>
      <c r="H102" s="12">
        <f>IF(OR(F102="",B102=""),"",IFERROR(MAX(0,ROUND(F102-INDEX(Equipo!$D$2:$D$51,MATCH(B102,Equipo!$A$2:$A$51,0)),2)),""))</f>
        <v/>
      </c>
      <c r="I102" s="8" t="n"/>
    </row>
    <row r="103">
      <c r="A103" s="10" t="n"/>
      <c r="B103" s="8" t="n"/>
      <c r="C103" s="11" t="n"/>
      <c r="D103" s="11" t="n"/>
      <c r="E103" s="8" t="n"/>
      <c r="F103" s="12">
        <f>IF(OR(C103="",D103=""),"",ROUND(MOD(D103-C103,1)*24-N(E103)/60,2))</f>
        <v/>
      </c>
      <c r="G103" s="9">
        <f>IF(A103="","",YEAR(A103-WEEKDAY(A103,2)+4)&amp;"-S"&amp;TEXT(WEEKNUM(A103,21),"00"))</f>
        <v/>
      </c>
      <c r="H103" s="12">
        <f>IF(OR(F103="",B103=""),"",IFERROR(MAX(0,ROUND(F103-INDEX(Equipo!$D$2:$D$51,MATCH(B103,Equipo!$A$2:$A$51,0)),2)),""))</f>
        <v/>
      </c>
      <c r="I103" s="8" t="n"/>
    </row>
    <row r="104">
      <c r="A104" s="10" t="n"/>
      <c r="B104" s="8" t="n"/>
      <c r="C104" s="11" t="n"/>
      <c r="D104" s="11" t="n"/>
      <c r="E104" s="8" t="n"/>
      <c r="F104" s="12">
        <f>IF(OR(C104="",D104=""),"",ROUND(MOD(D104-C104,1)*24-N(E104)/60,2))</f>
        <v/>
      </c>
      <c r="G104" s="9">
        <f>IF(A104="","",YEAR(A104-WEEKDAY(A104,2)+4)&amp;"-S"&amp;TEXT(WEEKNUM(A104,21),"00"))</f>
        <v/>
      </c>
      <c r="H104" s="12">
        <f>IF(OR(F104="",B104=""),"",IFERROR(MAX(0,ROUND(F104-INDEX(Equipo!$D$2:$D$51,MATCH(B104,Equipo!$A$2:$A$51,0)),2)),""))</f>
        <v/>
      </c>
      <c r="I104" s="8" t="n"/>
    </row>
    <row r="105">
      <c r="A105" s="10" t="n"/>
      <c r="B105" s="8" t="n"/>
      <c r="C105" s="11" t="n"/>
      <c r="D105" s="11" t="n"/>
      <c r="E105" s="8" t="n"/>
      <c r="F105" s="12">
        <f>IF(OR(C105="",D105=""),"",ROUND(MOD(D105-C105,1)*24-N(E105)/60,2))</f>
        <v/>
      </c>
      <c r="G105" s="9">
        <f>IF(A105="","",YEAR(A105-WEEKDAY(A105,2)+4)&amp;"-S"&amp;TEXT(WEEKNUM(A105,21),"00"))</f>
        <v/>
      </c>
      <c r="H105" s="12">
        <f>IF(OR(F105="",B105=""),"",IFERROR(MAX(0,ROUND(F105-INDEX(Equipo!$D$2:$D$51,MATCH(B105,Equipo!$A$2:$A$51,0)),2)),""))</f>
        <v/>
      </c>
      <c r="I105" s="8" t="n"/>
    </row>
    <row r="106">
      <c r="A106" s="10" t="n"/>
      <c r="B106" s="8" t="n"/>
      <c r="C106" s="11" t="n"/>
      <c r="D106" s="11" t="n"/>
      <c r="E106" s="8" t="n"/>
      <c r="F106" s="12">
        <f>IF(OR(C106="",D106=""),"",ROUND(MOD(D106-C106,1)*24-N(E106)/60,2))</f>
        <v/>
      </c>
      <c r="G106" s="9">
        <f>IF(A106="","",YEAR(A106-WEEKDAY(A106,2)+4)&amp;"-S"&amp;TEXT(WEEKNUM(A106,21),"00"))</f>
        <v/>
      </c>
      <c r="H106" s="12">
        <f>IF(OR(F106="",B106=""),"",IFERROR(MAX(0,ROUND(F106-INDEX(Equipo!$D$2:$D$51,MATCH(B106,Equipo!$A$2:$A$51,0)),2)),""))</f>
        <v/>
      </c>
      <c r="I106" s="8" t="n"/>
    </row>
    <row r="107">
      <c r="A107" s="10" t="n"/>
      <c r="B107" s="8" t="n"/>
      <c r="C107" s="11" t="n"/>
      <c r="D107" s="11" t="n"/>
      <c r="E107" s="8" t="n"/>
      <c r="F107" s="12">
        <f>IF(OR(C107="",D107=""),"",ROUND(MOD(D107-C107,1)*24-N(E107)/60,2))</f>
        <v/>
      </c>
      <c r="G107" s="9">
        <f>IF(A107="","",YEAR(A107-WEEKDAY(A107,2)+4)&amp;"-S"&amp;TEXT(WEEKNUM(A107,21),"00"))</f>
        <v/>
      </c>
      <c r="H107" s="12">
        <f>IF(OR(F107="",B107=""),"",IFERROR(MAX(0,ROUND(F107-INDEX(Equipo!$D$2:$D$51,MATCH(B107,Equipo!$A$2:$A$51,0)),2)),""))</f>
        <v/>
      </c>
      <c r="I107" s="8" t="n"/>
    </row>
    <row r="108">
      <c r="A108" s="10" t="n"/>
      <c r="B108" s="8" t="n"/>
      <c r="C108" s="11" t="n"/>
      <c r="D108" s="11" t="n"/>
      <c r="E108" s="8" t="n"/>
      <c r="F108" s="12">
        <f>IF(OR(C108="",D108=""),"",ROUND(MOD(D108-C108,1)*24-N(E108)/60,2))</f>
        <v/>
      </c>
      <c r="G108" s="9">
        <f>IF(A108="","",YEAR(A108-WEEKDAY(A108,2)+4)&amp;"-S"&amp;TEXT(WEEKNUM(A108,21),"00"))</f>
        <v/>
      </c>
      <c r="H108" s="12">
        <f>IF(OR(F108="",B108=""),"",IFERROR(MAX(0,ROUND(F108-INDEX(Equipo!$D$2:$D$51,MATCH(B108,Equipo!$A$2:$A$51,0)),2)),""))</f>
        <v/>
      </c>
      <c r="I108" s="8" t="n"/>
    </row>
    <row r="109">
      <c r="A109" s="10" t="n"/>
      <c r="B109" s="8" t="n"/>
      <c r="C109" s="11" t="n"/>
      <c r="D109" s="11" t="n"/>
      <c r="E109" s="8" t="n"/>
      <c r="F109" s="12">
        <f>IF(OR(C109="",D109=""),"",ROUND(MOD(D109-C109,1)*24-N(E109)/60,2))</f>
        <v/>
      </c>
      <c r="G109" s="9">
        <f>IF(A109="","",YEAR(A109-WEEKDAY(A109,2)+4)&amp;"-S"&amp;TEXT(WEEKNUM(A109,21),"00"))</f>
        <v/>
      </c>
      <c r="H109" s="12">
        <f>IF(OR(F109="",B109=""),"",IFERROR(MAX(0,ROUND(F109-INDEX(Equipo!$D$2:$D$51,MATCH(B109,Equipo!$A$2:$A$51,0)),2)),""))</f>
        <v/>
      </c>
      <c r="I109" s="8" t="n"/>
    </row>
    <row r="110">
      <c r="A110" s="10" t="n"/>
      <c r="B110" s="8" t="n"/>
      <c r="C110" s="11" t="n"/>
      <c r="D110" s="11" t="n"/>
      <c r="E110" s="8" t="n"/>
      <c r="F110" s="12">
        <f>IF(OR(C110="",D110=""),"",ROUND(MOD(D110-C110,1)*24-N(E110)/60,2))</f>
        <v/>
      </c>
      <c r="G110" s="9">
        <f>IF(A110="","",YEAR(A110-WEEKDAY(A110,2)+4)&amp;"-S"&amp;TEXT(WEEKNUM(A110,21),"00"))</f>
        <v/>
      </c>
      <c r="H110" s="12">
        <f>IF(OR(F110="",B110=""),"",IFERROR(MAX(0,ROUND(F110-INDEX(Equipo!$D$2:$D$51,MATCH(B110,Equipo!$A$2:$A$51,0)),2)),""))</f>
        <v/>
      </c>
      <c r="I110" s="8" t="n"/>
    </row>
    <row r="111">
      <c r="A111" s="10" t="n"/>
      <c r="B111" s="8" t="n"/>
      <c r="C111" s="11" t="n"/>
      <c r="D111" s="11" t="n"/>
      <c r="E111" s="8" t="n"/>
      <c r="F111" s="12">
        <f>IF(OR(C111="",D111=""),"",ROUND(MOD(D111-C111,1)*24-N(E111)/60,2))</f>
        <v/>
      </c>
      <c r="G111" s="9">
        <f>IF(A111="","",YEAR(A111-WEEKDAY(A111,2)+4)&amp;"-S"&amp;TEXT(WEEKNUM(A111,21),"00"))</f>
        <v/>
      </c>
      <c r="H111" s="12">
        <f>IF(OR(F111="",B111=""),"",IFERROR(MAX(0,ROUND(F111-INDEX(Equipo!$D$2:$D$51,MATCH(B111,Equipo!$A$2:$A$51,0)),2)),""))</f>
        <v/>
      </c>
      <c r="I111" s="8" t="n"/>
    </row>
    <row r="112">
      <c r="A112" s="10" t="n"/>
      <c r="B112" s="8" t="n"/>
      <c r="C112" s="11" t="n"/>
      <c r="D112" s="11" t="n"/>
      <c r="E112" s="8" t="n"/>
      <c r="F112" s="12">
        <f>IF(OR(C112="",D112=""),"",ROUND(MOD(D112-C112,1)*24-N(E112)/60,2))</f>
        <v/>
      </c>
      <c r="G112" s="9">
        <f>IF(A112="","",YEAR(A112-WEEKDAY(A112,2)+4)&amp;"-S"&amp;TEXT(WEEKNUM(A112,21),"00"))</f>
        <v/>
      </c>
      <c r="H112" s="12">
        <f>IF(OR(F112="",B112=""),"",IFERROR(MAX(0,ROUND(F112-INDEX(Equipo!$D$2:$D$51,MATCH(B112,Equipo!$A$2:$A$51,0)),2)),""))</f>
        <v/>
      </c>
      <c r="I112" s="8" t="n"/>
    </row>
    <row r="113">
      <c r="A113" s="10" t="n"/>
      <c r="B113" s="8" t="n"/>
      <c r="C113" s="11" t="n"/>
      <c r="D113" s="11" t="n"/>
      <c r="E113" s="8" t="n"/>
      <c r="F113" s="12">
        <f>IF(OR(C113="",D113=""),"",ROUND(MOD(D113-C113,1)*24-N(E113)/60,2))</f>
        <v/>
      </c>
      <c r="G113" s="9">
        <f>IF(A113="","",YEAR(A113-WEEKDAY(A113,2)+4)&amp;"-S"&amp;TEXT(WEEKNUM(A113,21),"00"))</f>
        <v/>
      </c>
      <c r="H113" s="12">
        <f>IF(OR(F113="",B113=""),"",IFERROR(MAX(0,ROUND(F113-INDEX(Equipo!$D$2:$D$51,MATCH(B113,Equipo!$A$2:$A$51,0)),2)),""))</f>
        <v/>
      </c>
      <c r="I113" s="8" t="n"/>
    </row>
    <row r="114">
      <c r="A114" s="10" t="n"/>
      <c r="B114" s="8" t="n"/>
      <c r="C114" s="11" t="n"/>
      <c r="D114" s="11" t="n"/>
      <c r="E114" s="8" t="n"/>
      <c r="F114" s="12">
        <f>IF(OR(C114="",D114=""),"",ROUND(MOD(D114-C114,1)*24-N(E114)/60,2))</f>
        <v/>
      </c>
      <c r="G114" s="9">
        <f>IF(A114="","",YEAR(A114-WEEKDAY(A114,2)+4)&amp;"-S"&amp;TEXT(WEEKNUM(A114,21),"00"))</f>
        <v/>
      </c>
      <c r="H114" s="12">
        <f>IF(OR(F114="",B114=""),"",IFERROR(MAX(0,ROUND(F114-INDEX(Equipo!$D$2:$D$51,MATCH(B114,Equipo!$A$2:$A$51,0)),2)),""))</f>
        <v/>
      </c>
      <c r="I114" s="8" t="n"/>
    </row>
    <row r="115">
      <c r="A115" s="10" t="n"/>
      <c r="B115" s="8" t="n"/>
      <c r="C115" s="11" t="n"/>
      <c r="D115" s="11" t="n"/>
      <c r="E115" s="8" t="n"/>
      <c r="F115" s="12">
        <f>IF(OR(C115="",D115=""),"",ROUND(MOD(D115-C115,1)*24-N(E115)/60,2))</f>
        <v/>
      </c>
      <c r="G115" s="9">
        <f>IF(A115="","",YEAR(A115-WEEKDAY(A115,2)+4)&amp;"-S"&amp;TEXT(WEEKNUM(A115,21),"00"))</f>
        <v/>
      </c>
      <c r="H115" s="12">
        <f>IF(OR(F115="",B115=""),"",IFERROR(MAX(0,ROUND(F115-INDEX(Equipo!$D$2:$D$51,MATCH(B115,Equipo!$A$2:$A$51,0)),2)),""))</f>
        <v/>
      </c>
      <c r="I115" s="8" t="n"/>
    </row>
    <row r="116">
      <c r="A116" s="10" t="n"/>
      <c r="B116" s="8" t="n"/>
      <c r="C116" s="11" t="n"/>
      <c r="D116" s="11" t="n"/>
      <c r="E116" s="8" t="n"/>
      <c r="F116" s="12">
        <f>IF(OR(C116="",D116=""),"",ROUND(MOD(D116-C116,1)*24-N(E116)/60,2))</f>
        <v/>
      </c>
      <c r="G116" s="9">
        <f>IF(A116="","",YEAR(A116-WEEKDAY(A116,2)+4)&amp;"-S"&amp;TEXT(WEEKNUM(A116,21),"00"))</f>
        <v/>
      </c>
      <c r="H116" s="12">
        <f>IF(OR(F116="",B116=""),"",IFERROR(MAX(0,ROUND(F116-INDEX(Equipo!$D$2:$D$51,MATCH(B116,Equipo!$A$2:$A$51,0)),2)),""))</f>
        <v/>
      </c>
      <c r="I116" s="8" t="n"/>
    </row>
    <row r="117">
      <c r="A117" s="10" t="n"/>
      <c r="B117" s="8" t="n"/>
      <c r="C117" s="11" t="n"/>
      <c r="D117" s="11" t="n"/>
      <c r="E117" s="8" t="n"/>
      <c r="F117" s="12">
        <f>IF(OR(C117="",D117=""),"",ROUND(MOD(D117-C117,1)*24-N(E117)/60,2))</f>
        <v/>
      </c>
      <c r="G117" s="9">
        <f>IF(A117="","",YEAR(A117-WEEKDAY(A117,2)+4)&amp;"-S"&amp;TEXT(WEEKNUM(A117,21),"00"))</f>
        <v/>
      </c>
      <c r="H117" s="12">
        <f>IF(OR(F117="",B117=""),"",IFERROR(MAX(0,ROUND(F117-INDEX(Equipo!$D$2:$D$51,MATCH(B117,Equipo!$A$2:$A$51,0)),2)),""))</f>
        <v/>
      </c>
      <c r="I117" s="8" t="n"/>
    </row>
    <row r="118">
      <c r="A118" s="10" t="n"/>
      <c r="B118" s="8" t="n"/>
      <c r="C118" s="11" t="n"/>
      <c r="D118" s="11" t="n"/>
      <c r="E118" s="8" t="n"/>
      <c r="F118" s="12">
        <f>IF(OR(C118="",D118=""),"",ROUND(MOD(D118-C118,1)*24-N(E118)/60,2))</f>
        <v/>
      </c>
      <c r="G118" s="9">
        <f>IF(A118="","",YEAR(A118-WEEKDAY(A118,2)+4)&amp;"-S"&amp;TEXT(WEEKNUM(A118,21),"00"))</f>
        <v/>
      </c>
      <c r="H118" s="12">
        <f>IF(OR(F118="",B118=""),"",IFERROR(MAX(0,ROUND(F118-INDEX(Equipo!$D$2:$D$51,MATCH(B118,Equipo!$A$2:$A$51,0)),2)),""))</f>
        <v/>
      </c>
      <c r="I118" s="8" t="n"/>
    </row>
    <row r="119">
      <c r="A119" s="10" t="n"/>
      <c r="B119" s="8" t="n"/>
      <c r="C119" s="11" t="n"/>
      <c r="D119" s="11" t="n"/>
      <c r="E119" s="8" t="n"/>
      <c r="F119" s="12">
        <f>IF(OR(C119="",D119=""),"",ROUND(MOD(D119-C119,1)*24-N(E119)/60,2))</f>
        <v/>
      </c>
      <c r="G119" s="9">
        <f>IF(A119="","",YEAR(A119-WEEKDAY(A119,2)+4)&amp;"-S"&amp;TEXT(WEEKNUM(A119,21),"00"))</f>
        <v/>
      </c>
      <c r="H119" s="12">
        <f>IF(OR(F119="",B119=""),"",IFERROR(MAX(0,ROUND(F119-INDEX(Equipo!$D$2:$D$51,MATCH(B119,Equipo!$A$2:$A$51,0)),2)),""))</f>
        <v/>
      </c>
      <c r="I119" s="8" t="n"/>
    </row>
    <row r="120">
      <c r="A120" s="10" t="n"/>
      <c r="B120" s="8" t="n"/>
      <c r="C120" s="11" t="n"/>
      <c r="D120" s="11" t="n"/>
      <c r="E120" s="8" t="n"/>
      <c r="F120" s="12">
        <f>IF(OR(C120="",D120=""),"",ROUND(MOD(D120-C120,1)*24-N(E120)/60,2))</f>
        <v/>
      </c>
      <c r="G120" s="9">
        <f>IF(A120="","",YEAR(A120-WEEKDAY(A120,2)+4)&amp;"-S"&amp;TEXT(WEEKNUM(A120,21),"00"))</f>
        <v/>
      </c>
      <c r="H120" s="12">
        <f>IF(OR(F120="",B120=""),"",IFERROR(MAX(0,ROUND(F120-INDEX(Equipo!$D$2:$D$51,MATCH(B120,Equipo!$A$2:$A$51,0)),2)),""))</f>
        <v/>
      </c>
      <c r="I120" s="8" t="n"/>
    </row>
    <row r="121">
      <c r="A121" s="10" t="n"/>
      <c r="B121" s="8" t="n"/>
      <c r="C121" s="11" t="n"/>
      <c r="D121" s="11" t="n"/>
      <c r="E121" s="8" t="n"/>
      <c r="F121" s="12">
        <f>IF(OR(C121="",D121=""),"",ROUND(MOD(D121-C121,1)*24-N(E121)/60,2))</f>
        <v/>
      </c>
      <c r="G121" s="9">
        <f>IF(A121="","",YEAR(A121-WEEKDAY(A121,2)+4)&amp;"-S"&amp;TEXT(WEEKNUM(A121,21),"00"))</f>
        <v/>
      </c>
      <c r="H121" s="12">
        <f>IF(OR(F121="",B121=""),"",IFERROR(MAX(0,ROUND(F121-INDEX(Equipo!$D$2:$D$51,MATCH(B121,Equipo!$A$2:$A$51,0)),2)),""))</f>
        <v/>
      </c>
      <c r="I121" s="8" t="n"/>
    </row>
    <row r="122">
      <c r="A122" s="10" t="n"/>
      <c r="B122" s="8" t="n"/>
      <c r="C122" s="11" t="n"/>
      <c r="D122" s="11" t="n"/>
      <c r="E122" s="8" t="n"/>
      <c r="F122" s="12">
        <f>IF(OR(C122="",D122=""),"",ROUND(MOD(D122-C122,1)*24-N(E122)/60,2))</f>
        <v/>
      </c>
      <c r="G122" s="9">
        <f>IF(A122="","",YEAR(A122-WEEKDAY(A122,2)+4)&amp;"-S"&amp;TEXT(WEEKNUM(A122,21),"00"))</f>
        <v/>
      </c>
      <c r="H122" s="12">
        <f>IF(OR(F122="",B122=""),"",IFERROR(MAX(0,ROUND(F122-INDEX(Equipo!$D$2:$D$51,MATCH(B122,Equipo!$A$2:$A$51,0)),2)),""))</f>
        <v/>
      </c>
      <c r="I122" s="8" t="n"/>
    </row>
    <row r="123">
      <c r="A123" s="10" t="n"/>
      <c r="B123" s="8" t="n"/>
      <c r="C123" s="11" t="n"/>
      <c r="D123" s="11" t="n"/>
      <c r="E123" s="8" t="n"/>
      <c r="F123" s="12">
        <f>IF(OR(C123="",D123=""),"",ROUND(MOD(D123-C123,1)*24-N(E123)/60,2))</f>
        <v/>
      </c>
      <c r="G123" s="9">
        <f>IF(A123="","",YEAR(A123-WEEKDAY(A123,2)+4)&amp;"-S"&amp;TEXT(WEEKNUM(A123,21),"00"))</f>
        <v/>
      </c>
      <c r="H123" s="12">
        <f>IF(OR(F123="",B123=""),"",IFERROR(MAX(0,ROUND(F123-INDEX(Equipo!$D$2:$D$51,MATCH(B123,Equipo!$A$2:$A$51,0)),2)),""))</f>
        <v/>
      </c>
      <c r="I123" s="8" t="n"/>
    </row>
    <row r="124">
      <c r="A124" s="10" t="n"/>
      <c r="B124" s="8" t="n"/>
      <c r="C124" s="11" t="n"/>
      <c r="D124" s="11" t="n"/>
      <c r="E124" s="8" t="n"/>
      <c r="F124" s="12">
        <f>IF(OR(C124="",D124=""),"",ROUND(MOD(D124-C124,1)*24-N(E124)/60,2))</f>
        <v/>
      </c>
      <c r="G124" s="9">
        <f>IF(A124="","",YEAR(A124-WEEKDAY(A124,2)+4)&amp;"-S"&amp;TEXT(WEEKNUM(A124,21),"00"))</f>
        <v/>
      </c>
      <c r="H124" s="12">
        <f>IF(OR(F124="",B124=""),"",IFERROR(MAX(0,ROUND(F124-INDEX(Equipo!$D$2:$D$51,MATCH(B124,Equipo!$A$2:$A$51,0)),2)),""))</f>
        <v/>
      </c>
      <c r="I124" s="8" t="n"/>
    </row>
    <row r="125">
      <c r="A125" s="10" t="n"/>
      <c r="B125" s="8" t="n"/>
      <c r="C125" s="11" t="n"/>
      <c r="D125" s="11" t="n"/>
      <c r="E125" s="8" t="n"/>
      <c r="F125" s="12">
        <f>IF(OR(C125="",D125=""),"",ROUND(MOD(D125-C125,1)*24-N(E125)/60,2))</f>
        <v/>
      </c>
      <c r="G125" s="9">
        <f>IF(A125="","",YEAR(A125-WEEKDAY(A125,2)+4)&amp;"-S"&amp;TEXT(WEEKNUM(A125,21),"00"))</f>
        <v/>
      </c>
      <c r="H125" s="12">
        <f>IF(OR(F125="",B125=""),"",IFERROR(MAX(0,ROUND(F125-INDEX(Equipo!$D$2:$D$51,MATCH(B125,Equipo!$A$2:$A$51,0)),2)),""))</f>
        <v/>
      </c>
      <c r="I125" s="8" t="n"/>
    </row>
    <row r="126">
      <c r="A126" s="10" t="n"/>
      <c r="B126" s="8" t="n"/>
      <c r="C126" s="11" t="n"/>
      <c r="D126" s="11" t="n"/>
      <c r="E126" s="8" t="n"/>
      <c r="F126" s="12">
        <f>IF(OR(C126="",D126=""),"",ROUND(MOD(D126-C126,1)*24-N(E126)/60,2))</f>
        <v/>
      </c>
      <c r="G126" s="9">
        <f>IF(A126="","",YEAR(A126-WEEKDAY(A126,2)+4)&amp;"-S"&amp;TEXT(WEEKNUM(A126,21),"00"))</f>
        <v/>
      </c>
      <c r="H126" s="12">
        <f>IF(OR(F126="",B126=""),"",IFERROR(MAX(0,ROUND(F126-INDEX(Equipo!$D$2:$D$51,MATCH(B126,Equipo!$A$2:$A$51,0)),2)),""))</f>
        <v/>
      </c>
      <c r="I126" s="8" t="n"/>
    </row>
    <row r="127">
      <c r="A127" s="10" t="n"/>
      <c r="B127" s="8" t="n"/>
      <c r="C127" s="11" t="n"/>
      <c r="D127" s="11" t="n"/>
      <c r="E127" s="8" t="n"/>
      <c r="F127" s="12">
        <f>IF(OR(C127="",D127=""),"",ROUND(MOD(D127-C127,1)*24-N(E127)/60,2))</f>
        <v/>
      </c>
      <c r="G127" s="9">
        <f>IF(A127="","",YEAR(A127-WEEKDAY(A127,2)+4)&amp;"-S"&amp;TEXT(WEEKNUM(A127,21),"00"))</f>
        <v/>
      </c>
      <c r="H127" s="12">
        <f>IF(OR(F127="",B127=""),"",IFERROR(MAX(0,ROUND(F127-INDEX(Equipo!$D$2:$D$51,MATCH(B127,Equipo!$A$2:$A$51,0)),2)),""))</f>
        <v/>
      </c>
      <c r="I127" s="8" t="n"/>
    </row>
    <row r="128">
      <c r="A128" s="10" t="n"/>
      <c r="B128" s="8" t="n"/>
      <c r="C128" s="11" t="n"/>
      <c r="D128" s="11" t="n"/>
      <c r="E128" s="8" t="n"/>
      <c r="F128" s="12">
        <f>IF(OR(C128="",D128=""),"",ROUND(MOD(D128-C128,1)*24-N(E128)/60,2))</f>
        <v/>
      </c>
      <c r="G128" s="9">
        <f>IF(A128="","",YEAR(A128-WEEKDAY(A128,2)+4)&amp;"-S"&amp;TEXT(WEEKNUM(A128,21),"00"))</f>
        <v/>
      </c>
      <c r="H128" s="12">
        <f>IF(OR(F128="",B128=""),"",IFERROR(MAX(0,ROUND(F128-INDEX(Equipo!$D$2:$D$51,MATCH(B128,Equipo!$A$2:$A$51,0)),2)),""))</f>
        <v/>
      </c>
      <c r="I128" s="8" t="n"/>
    </row>
    <row r="129">
      <c r="A129" s="10" t="n"/>
      <c r="B129" s="8" t="n"/>
      <c r="C129" s="11" t="n"/>
      <c r="D129" s="11" t="n"/>
      <c r="E129" s="8" t="n"/>
      <c r="F129" s="12">
        <f>IF(OR(C129="",D129=""),"",ROUND(MOD(D129-C129,1)*24-N(E129)/60,2))</f>
        <v/>
      </c>
      <c r="G129" s="9">
        <f>IF(A129="","",YEAR(A129-WEEKDAY(A129,2)+4)&amp;"-S"&amp;TEXT(WEEKNUM(A129,21),"00"))</f>
        <v/>
      </c>
      <c r="H129" s="12">
        <f>IF(OR(F129="",B129=""),"",IFERROR(MAX(0,ROUND(F129-INDEX(Equipo!$D$2:$D$51,MATCH(B129,Equipo!$A$2:$A$51,0)),2)),""))</f>
        <v/>
      </c>
      <c r="I129" s="8" t="n"/>
    </row>
    <row r="130">
      <c r="A130" s="10" t="n"/>
      <c r="B130" s="8" t="n"/>
      <c r="C130" s="11" t="n"/>
      <c r="D130" s="11" t="n"/>
      <c r="E130" s="8" t="n"/>
      <c r="F130" s="12">
        <f>IF(OR(C130="",D130=""),"",ROUND(MOD(D130-C130,1)*24-N(E130)/60,2))</f>
        <v/>
      </c>
      <c r="G130" s="9">
        <f>IF(A130="","",YEAR(A130-WEEKDAY(A130,2)+4)&amp;"-S"&amp;TEXT(WEEKNUM(A130,21),"00"))</f>
        <v/>
      </c>
      <c r="H130" s="12">
        <f>IF(OR(F130="",B130=""),"",IFERROR(MAX(0,ROUND(F130-INDEX(Equipo!$D$2:$D$51,MATCH(B130,Equipo!$A$2:$A$51,0)),2)),""))</f>
        <v/>
      </c>
      <c r="I130" s="8" t="n"/>
    </row>
    <row r="131">
      <c r="A131" s="10" t="n"/>
      <c r="B131" s="8" t="n"/>
      <c r="C131" s="11" t="n"/>
      <c r="D131" s="11" t="n"/>
      <c r="E131" s="8" t="n"/>
      <c r="F131" s="12">
        <f>IF(OR(C131="",D131=""),"",ROUND(MOD(D131-C131,1)*24-N(E131)/60,2))</f>
        <v/>
      </c>
      <c r="G131" s="9">
        <f>IF(A131="","",YEAR(A131-WEEKDAY(A131,2)+4)&amp;"-S"&amp;TEXT(WEEKNUM(A131,21),"00"))</f>
        <v/>
      </c>
      <c r="H131" s="12">
        <f>IF(OR(F131="",B131=""),"",IFERROR(MAX(0,ROUND(F131-INDEX(Equipo!$D$2:$D$51,MATCH(B131,Equipo!$A$2:$A$51,0)),2)),""))</f>
        <v/>
      </c>
      <c r="I131" s="8" t="n"/>
    </row>
    <row r="132">
      <c r="A132" s="10" t="n"/>
      <c r="B132" s="8" t="n"/>
      <c r="C132" s="11" t="n"/>
      <c r="D132" s="11" t="n"/>
      <c r="E132" s="8" t="n"/>
      <c r="F132" s="12">
        <f>IF(OR(C132="",D132=""),"",ROUND(MOD(D132-C132,1)*24-N(E132)/60,2))</f>
        <v/>
      </c>
      <c r="G132" s="9">
        <f>IF(A132="","",YEAR(A132-WEEKDAY(A132,2)+4)&amp;"-S"&amp;TEXT(WEEKNUM(A132,21),"00"))</f>
        <v/>
      </c>
      <c r="H132" s="12">
        <f>IF(OR(F132="",B132=""),"",IFERROR(MAX(0,ROUND(F132-INDEX(Equipo!$D$2:$D$51,MATCH(B132,Equipo!$A$2:$A$51,0)),2)),""))</f>
        <v/>
      </c>
      <c r="I132" s="8" t="n"/>
    </row>
    <row r="133">
      <c r="A133" s="10" t="n"/>
      <c r="B133" s="8" t="n"/>
      <c r="C133" s="11" t="n"/>
      <c r="D133" s="11" t="n"/>
      <c r="E133" s="8" t="n"/>
      <c r="F133" s="12">
        <f>IF(OR(C133="",D133=""),"",ROUND(MOD(D133-C133,1)*24-N(E133)/60,2))</f>
        <v/>
      </c>
      <c r="G133" s="9">
        <f>IF(A133="","",YEAR(A133-WEEKDAY(A133,2)+4)&amp;"-S"&amp;TEXT(WEEKNUM(A133,21),"00"))</f>
        <v/>
      </c>
      <c r="H133" s="12">
        <f>IF(OR(F133="",B133=""),"",IFERROR(MAX(0,ROUND(F133-INDEX(Equipo!$D$2:$D$51,MATCH(B133,Equipo!$A$2:$A$51,0)),2)),""))</f>
        <v/>
      </c>
      <c r="I133" s="8" t="n"/>
    </row>
    <row r="134">
      <c r="A134" s="10" t="n"/>
      <c r="B134" s="8" t="n"/>
      <c r="C134" s="11" t="n"/>
      <c r="D134" s="11" t="n"/>
      <c r="E134" s="8" t="n"/>
      <c r="F134" s="12">
        <f>IF(OR(C134="",D134=""),"",ROUND(MOD(D134-C134,1)*24-N(E134)/60,2))</f>
        <v/>
      </c>
      <c r="G134" s="9">
        <f>IF(A134="","",YEAR(A134-WEEKDAY(A134,2)+4)&amp;"-S"&amp;TEXT(WEEKNUM(A134,21),"00"))</f>
        <v/>
      </c>
      <c r="H134" s="12">
        <f>IF(OR(F134="",B134=""),"",IFERROR(MAX(0,ROUND(F134-INDEX(Equipo!$D$2:$D$51,MATCH(B134,Equipo!$A$2:$A$51,0)),2)),""))</f>
        <v/>
      </c>
      <c r="I134" s="8" t="n"/>
    </row>
    <row r="135">
      <c r="A135" s="10" t="n"/>
      <c r="B135" s="8" t="n"/>
      <c r="C135" s="11" t="n"/>
      <c r="D135" s="11" t="n"/>
      <c r="E135" s="8" t="n"/>
      <c r="F135" s="12">
        <f>IF(OR(C135="",D135=""),"",ROUND(MOD(D135-C135,1)*24-N(E135)/60,2))</f>
        <v/>
      </c>
      <c r="G135" s="9">
        <f>IF(A135="","",YEAR(A135-WEEKDAY(A135,2)+4)&amp;"-S"&amp;TEXT(WEEKNUM(A135,21),"00"))</f>
        <v/>
      </c>
      <c r="H135" s="12">
        <f>IF(OR(F135="",B135=""),"",IFERROR(MAX(0,ROUND(F135-INDEX(Equipo!$D$2:$D$51,MATCH(B135,Equipo!$A$2:$A$51,0)),2)),""))</f>
        <v/>
      </c>
      <c r="I135" s="8" t="n"/>
    </row>
    <row r="136">
      <c r="A136" s="10" t="n"/>
      <c r="B136" s="8" t="n"/>
      <c r="C136" s="11" t="n"/>
      <c r="D136" s="11" t="n"/>
      <c r="E136" s="8" t="n"/>
      <c r="F136" s="12">
        <f>IF(OR(C136="",D136=""),"",ROUND(MOD(D136-C136,1)*24-N(E136)/60,2))</f>
        <v/>
      </c>
      <c r="G136" s="9">
        <f>IF(A136="","",YEAR(A136-WEEKDAY(A136,2)+4)&amp;"-S"&amp;TEXT(WEEKNUM(A136,21),"00"))</f>
        <v/>
      </c>
      <c r="H136" s="12">
        <f>IF(OR(F136="",B136=""),"",IFERROR(MAX(0,ROUND(F136-INDEX(Equipo!$D$2:$D$51,MATCH(B136,Equipo!$A$2:$A$51,0)),2)),""))</f>
        <v/>
      </c>
      <c r="I136" s="8" t="n"/>
    </row>
    <row r="137">
      <c r="A137" s="10" t="n"/>
      <c r="B137" s="8" t="n"/>
      <c r="C137" s="11" t="n"/>
      <c r="D137" s="11" t="n"/>
      <c r="E137" s="8" t="n"/>
      <c r="F137" s="12">
        <f>IF(OR(C137="",D137=""),"",ROUND(MOD(D137-C137,1)*24-N(E137)/60,2))</f>
        <v/>
      </c>
      <c r="G137" s="9">
        <f>IF(A137="","",YEAR(A137-WEEKDAY(A137,2)+4)&amp;"-S"&amp;TEXT(WEEKNUM(A137,21),"00"))</f>
        <v/>
      </c>
      <c r="H137" s="12">
        <f>IF(OR(F137="",B137=""),"",IFERROR(MAX(0,ROUND(F137-INDEX(Equipo!$D$2:$D$51,MATCH(B137,Equipo!$A$2:$A$51,0)),2)),""))</f>
        <v/>
      </c>
      <c r="I137" s="8" t="n"/>
    </row>
    <row r="138">
      <c r="A138" s="10" t="n"/>
      <c r="B138" s="8" t="n"/>
      <c r="C138" s="11" t="n"/>
      <c r="D138" s="11" t="n"/>
      <c r="E138" s="8" t="n"/>
      <c r="F138" s="12">
        <f>IF(OR(C138="",D138=""),"",ROUND(MOD(D138-C138,1)*24-N(E138)/60,2))</f>
        <v/>
      </c>
      <c r="G138" s="9">
        <f>IF(A138="","",YEAR(A138-WEEKDAY(A138,2)+4)&amp;"-S"&amp;TEXT(WEEKNUM(A138,21),"00"))</f>
        <v/>
      </c>
      <c r="H138" s="12">
        <f>IF(OR(F138="",B138=""),"",IFERROR(MAX(0,ROUND(F138-INDEX(Equipo!$D$2:$D$51,MATCH(B138,Equipo!$A$2:$A$51,0)),2)),""))</f>
        <v/>
      </c>
      <c r="I138" s="8" t="n"/>
    </row>
    <row r="139">
      <c r="A139" s="10" t="n"/>
      <c r="B139" s="8" t="n"/>
      <c r="C139" s="11" t="n"/>
      <c r="D139" s="11" t="n"/>
      <c r="E139" s="8" t="n"/>
      <c r="F139" s="12">
        <f>IF(OR(C139="",D139=""),"",ROUND(MOD(D139-C139,1)*24-N(E139)/60,2))</f>
        <v/>
      </c>
      <c r="G139" s="9">
        <f>IF(A139="","",YEAR(A139-WEEKDAY(A139,2)+4)&amp;"-S"&amp;TEXT(WEEKNUM(A139,21),"00"))</f>
        <v/>
      </c>
      <c r="H139" s="12">
        <f>IF(OR(F139="",B139=""),"",IFERROR(MAX(0,ROUND(F139-INDEX(Equipo!$D$2:$D$51,MATCH(B139,Equipo!$A$2:$A$51,0)),2)),""))</f>
        <v/>
      </c>
      <c r="I139" s="8" t="n"/>
    </row>
    <row r="140">
      <c r="A140" s="10" t="n"/>
      <c r="B140" s="8" t="n"/>
      <c r="C140" s="11" t="n"/>
      <c r="D140" s="11" t="n"/>
      <c r="E140" s="8" t="n"/>
      <c r="F140" s="12">
        <f>IF(OR(C140="",D140=""),"",ROUND(MOD(D140-C140,1)*24-N(E140)/60,2))</f>
        <v/>
      </c>
      <c r="G140" s="9">
        <f>IF(A140="","",YEAR(A140-WEEKDAY(A140,2)+4)&amp;"-S"&amp;TEXT(WEEKNUM(A140,21),"00"))</f>
        <v/>
      </c>
      <c r="H140" s="12">
        <f>IF(OR(F140="",B140=""),"",IFERROR(MAX(0,ROUND(F140-INDEX(Equipo!$D$2:$D$51,MATCH(B140,Equipo!$A$2:$A$51,0)),2)),""))</f>
        <v/>
      </c>
      <c r="I140" s="8" t="n"/>
    </row>
    <row r="141">
      <c r="A141" s="10" t="n"/>
      <c r="B141" s="8" t="n"/>
      <c r="C141" s="11" t="n"/>
      <c r="D141" s="11" t="n"/>
      <c r="E141" s="8" t="n"/>
      <c r="F141" s="12">
        <f>IF(OR(C141="",D141=""),"",ROUND(MOD(D141-C141,1)*24-N(E141)/60,2))</f>
        <v/>
      </c>
      <c r="G141" s="9">
        <f>IF(A141="","",YEAR(A141-WEEKDAY(A141,2)+4)&amp;"-S"&amp;TEXT(WEEKNUM(A141,21),"00"))</f>
        <v/>
      </c>
      <c r="H141" s="12">
        <f>IF(OR(F141="",B141=""),"",IFERROR(MAX(0,ROUND(F141-INDEX(Equipo!$D$2:$D$51,MATCH(B141,Equipo!$A$2:$A$51,0)),2)),""))</f>
        <v/>
      </c>
      <c r="I141" s="8" t="n"/>
    </row>
    <row r="142">
      <c r="A142" s="10" t="n"/>
      <c r="B142" s="8" t="n"/>
      <c r="C142" s="11" t="n"/>
      <c r="D142" s="11" t="n"/>
      <c r="E142" s="8" t="n"/>
      <c r="F142" s="12">
        <f>IF(OR(C142="",D142=""),"",ROUND(MOD(D142-C142,1)*24-N(E142)/60,2))</f>
        <v/>
      </c>
      <c r="G142" s="9">
        <f>IF(A142="","",YEAR(A142-WEEKDAY(A142,2)+4)&amp;"-S"&amp;TEXT(WEEKNUM(A142,21),"00"))</f>
        <v/>
      </c>
      <c r="H142" s="12">
        <f>IF(OR(F142="",B142=""),"",IFERROR(MAX(0,ROUND(F142-INDEX(Equipo!$D$2:$D$51,MATCH(B142,Equipo!$A$2:$A$51,0)),2)),""))</f>
        <v/>
      </c>
      <c r="I142" s="8" t="n"/>
    </row>
    <row r="143">
      <c r="A143" s="10" t="n"/>
      <c r="B143" s="8" t="n"/>
      <c r="C143" s="11" t="n"/>
      <c r="D143" s="11" t="n"/>
      <c r="E143" s="8" t="n"/>
      <c r="F143" s="12">
        <f>IF(OR(C143="",D143=""),"",ROUND(MOD(D143-C143,1)*24-N(E143)/60,2))</f>
        <v/>
      </c>
      <c r="G143" s="9">
        <f>IF(A143="","",YEAR(A143-WEEKDAY(A143,2)+4)&amp;"-S"&amp;TEXT(WEEKNUM(A143,21),"00"))</f>
        <v/>
      </c>
      <c r="H143" s="12">
        <f>IF(OR(F143="",B143=""),"",IFERROR(MAX(0,ROUND(F143-INDEX(Equipo!$D$2:$D$51,MATCH(B143,Equipo!$A$2:$A$51,0)),2)),""))</f>
        <v/>
      </c>
      <c r="I143" s="8" t="n"/>
    </row>
    <row r="144">
      <c r="A144" s="10" t="n"/>
      <c r="B144" s="8" t="n"/>
      <c r="C144" s="11" t="n"/>
      <c r="D144" s="11" t="n"/>
      <c r="E144" s="8" t="n"/>
      <c r="F144" s="12">
        <f>IF(OR(C144="",D144=""),"",ROUND(MOD(D144-C144,1)*24-N(E144)/60,2))</f>
        <v/>
      </c>
      <c r="G144" s="9">
        <f>IF(A144="","",YEAR(A144-WEEKDAY(A144,2)+4)&amp;"-S"&amp;TEXT(WEEKNUM(A144,21),"00"))</f>
        <v/>
      </c>
      <c r="H144" s="12">
        <f>IF(OR(F144="",B144=""),"",IFERROR(MAX(0,ROUND(F144-INDEX(Equipo!$D$2:$D$51,MATCH(B144,Equipo!$A$2:$A$51,0)),2)),""))</f>
        <v/>
      </c>
      <c r="I144" s="8" t="n"/>
    </row>
    <row r="145">
      <c r="A145" s="10" t="n"/>
      <c r="B145" s="8" t="n"/>
      <c r="C145" s="11" t="n"/>
      <c r="D145" s="11" t="n"/>
      <c r="E145" s="8" t="n"/>
      <c r="F145" s="12">
        <f>IF(OR(C145="",D145=""),"",ROUND(MOD(D145-C145,1)*24-N(E145)/60,2))</f>
        <v/>
      </c>
      <c r="G145" s="9">
        <f>IF(A145="","",YEAR(A145-WEEKDAY(A145,2)+4)&amp;"-S"&amp;TEXT(WEEKNUM(A145,21),"00"))</f>
        <v/>
      </c>
      <c r="H145" s="12">
        <f>IF(OR(F145="",B145=""),"",IFERROR(MAX(0,ROUND(F145-INDEX(Equipo!$D$2:$D$51,MATCH(B145,Equipo!$A$2:$A$51,0)),2)),""))</f>
        <v/>
      </c>
      <c r="I145" s="8" t="n"/>
    </row>
    <row r="146">
      <c r="A146" s="10" t="n"/>
      <c r="B146" s="8" t="n"/>
      <c r="C146" s="11" t="n"/>
      <c r="D146" s="11" t="n"/>
      <c r="E146" s="8" t="n"/>
      <c r="F146" s="12">
        <f>IF(OR(C146="",D146=""),"",ROUND(MOD(D146-C146,1)*24-N(E146)/60,2))</f>
        <v/>
      </c>
      <c r="G146" s="9">
        <f>IF(A146="","",YEAR(A146-WEEKDAY(A146,2)+4)&amp;"-S"&amp;TEXT(WEEKNUM(A146,21),"00"))</f>
        <v/>
      </c>
      <c r="H146" s="12">
        <f>IF(OR(F146="",B146=""),"",IFERROR(MAX(0,ROUND(F146-INDEX(Equipo!$D$2:$D$51,MATCH(B146,Equipo!$A$2:$A$51,0)),2)),""))</f>
        <v/>
      </c>
      <c r="I146" s="8" t="n"/>
    </row>
    <row r="147">
      <c r="A147" s="10" t="n"/>
      <c r="B147" s="8" t="n"/>
      <c r="C147" s="11" t="n"/>
      <c r="D147" s="11" t="n"/>
      <c r="E147" s="8" t="n"/>
      <c r="F147" s="12">
        <f>IF(OR(C147="",D147=""),"",ROUND(MOD(D147-C147,1)*24-N(E147)/60,2))</f>
        <v/>
      </c>
      <c r="G147" s="9">
        <f>IF(A147="","",YEAR(A147-WEEKDAY(A147,2)+4)&amp;"-S"&amp;TEXT(WEEKNUM(A147,21),"00"))</f>
        <v/>
      </c>
      <c r="H147" s="12">
        <f>IF(OR(F147="",B147=""),"",IFERROR(MAX(0,ROUND(F147-INDEX(Equipo!$D$2:$D$51,MATCH(B147,Equipo!$A$2:$A$51,0)),2)),""))</f>
        <v/>
      </c>
      <c r="I147" s="8" t="n"/>
    </row>
    <row r="148">
      <c r="A148" s="10" t="n"/>
      <c r="B148" s="8" t="n"/>
      <c r="C148" s="11" t="n"/>
      <c r="D148" s="11" t="n"/>
      <c r="E148" s="8" t="n"/>
      <c r="F148" s="12">
        <f>IF(OR(C148="",D148=""),"",ROUND(MOD(D148-C148,1)*24-N(E148)/60,2))</f>
        <v/>
      </c>
      <c r="G148" s="9">
        <f>IF(A148="","",YEAR(A148-WEEKDAY(A148,2)+4)&amp;"-S"&amp;TEXT(WEEKNUM(A148,21),"00"))</f>
        <v/>
      </c>
      <c r="H148" s="12">
        <f>IF(OR(F148="",B148=""),"",IFERROR(MAX(0,ROUND(F148-INDEX(Equipo!$D$2:$D$51,MATCH(B148,Equipo!$A$2:$A$51,0)),2)),""))</f>
        <v/>
      </c>
      <c r="I148" s="8" t="n"/>
    </row>
    <row r="149">
      <c r="A149" s="10" t="n"/>
      <c r="B149" s="8" t="n"/>
      <c r="C149" s="11" t="n"/>
      <c r="D149" s="11" t="n"/>
      <c r="E149" s="8" t="n"/>
      <c r="F149" s="12">
        <f>IF(OR(C149="",D149=""),"",ROUND(MOD(D149-C149,1)*24-N(E149)/60,2))</f>
        <v/>
      </c>
      <c r="G149" s="9">
        <f>IF(A149="","",YEAR(A149-WEEKDAY(A149,2)+4)&amp;"-S"&amp;TEXT(WEEKNUM(A149,21),"00"))</f>
        <v/>
      </c>
      <c r="H149" s="12">
        <f>IF(OR(F149="",B149=""),"",IFERROR(MAX(0,ROUND(F149-INDEX(Equipo!$D$2:$D$51,MATCH(B149,Equipo!$A$2:$A$51,0)),2)),""))</f>
        <v/>
      </c>
      <c r="I149" s="8" t="n"/>
    </row>
    <row r="150">
      <c r="A150" s="10" t="n"/>
      <c r="B150" s="8" t="n"/>
      <c r="C150" s="11" t="n"/>
      <c r="D150" s="11" t="n"/>
      <c r="E150" s="8" t="n"/>
      <c r="F150" s="12">
        <f>IF(OR(C150="",D150=""),"",ROUND(MOD(D150-C150,1)*24-N(E150)/60,2))</f>
        <v/>
      </c>
      <c r="G150" s="9">
        <f>IF(A150="","",YEAR(A150-WEEKDAY(A150,2)+4)&amp;"-S"&amp;TEXT(WEEKNUM(A150,21),"00"))</f>
        <v/>
      </c>
      <c r="H150" s="12">
        <f>IF(OR(F150="",B150=""),"",IFERROR(MAX(0,ROUND(F150-INDEX(Equipo!$D$2:$D$51,MATCH(B150,Equipo!$A$2:$A$51,0)),2)),""))</f>
        <v/>
      </c>
      <c r="I150" s="8" t="n"/>
    </row>
    <row r="151">
      <c r="A151" s="10" t="n"/>
      <c r="B151" s="8" t="n"/>
      <c r="C151" s="11" t="n"/>
      <c r="D151" s="11" t="n"/>
      <c r="E151" s="8" t="n"/>
      <c r="F151" s="12">
        <f>IF(OR(C151="",D151=""),"",ROUND(MOD(D151-C151,1)*24-N(E151)/60,2))</f>
        <v/>
      </c>
      <c r="G151" s="9">
        <f>IF(A151="","",YEAR(A151-WEEKDAY(A151,2)+4)&amp;"-S"&amp;TEXT(WEEKNUM(A151,21),"00"))</f>
        <v/>
      </c>
      <c r="H151" s="12">
        <f>IF(OR(F151="",B151=""),"",IFERROR(MAX(0,ROUND(F151-INDEX(Equipo!$D$2:$D$51,MATCH(B151,Equipo!$A$2:$A$51,0)),2)),""))</f>
        <v/>
      </c>
      <c r="I151" s="8" t="n"/>
    </row>
    <row r="152">
      <c r="A152" s="10" t="n"/>
      <c r="B152" s="8" t="n"/>
      <c r="C152" s="11" t="n"/>
      <c r="D152" s="11" t="n"/>
      <c r="E152" s="8" t="n"/>
      <c r="F152" s="12">
        <f>IF(OR(C152="",D152=""),"",ROUND(MOD(D152-C152,1)*24-N(E152)/60,2))</f>
        <v/>
      </c>
      <c r="G152" s="9">
        <f>IF(A152="","",YEAR(A152-WEEKDAY(A152,2)+4)&amp;"-S"&amp;TEXT(WEEKNUM(A152,21),"00"))</f>
        <v/>
      </c>
      <c r="H152" s="12">
        <f>IF(OR(F152="",B152=""),"",IFERROR(MAX(0,ROUND(F152-INDEX(Equipo!$D$2:$D$51,MATCH(B152,Equipo!$A$2:$A$51,0)),2)),""))</f>
        <v/>
      </c>
      <c r="I152" s="8" t="n"/>
    </row>
    <row r="153">
      <c r="A153" s="10" t="n"/>
      <c r="B153" s="8" t="n"/>
      <c r="C153" s="11" t="n"/>
      <c r="D153" s="11" t="n"/>
      <c r="E153" s="8" t="n"/>
      <c r="F153" s="12">
        <f>IF(OR(C153="",D153=""),"",ROUND(MOD(D153-C153,1)*24-N(E153)/60,2))</f>
        <v/>
      </c>
      <c r="G153" s="9">
        <f>IF(A153="","",YEAR(A153-WEEKDAY(A153,2)+4)&amp;"-S"&amp;TEXT(WEEKNUM(A153,21),"00"))</f>
        <v/>
      </c>
      <c r="H153" s="12">
        <f>IF(OR(F153="",B153=""),"",IFERROR(MAX(0,ROUND(F153-INDEX(Equipo!$D$2:$D$51,MATCH(B153,Equipo!$A$2:$A$51,0)),2)),""))</f>
        <v/>
      </c>
      <c r="I153" s="8" t="n"/>
    </row>
    <row r="154">
      <c r="A154" s="10" t="n"/>
      <c r="B154" s="8" t="n"/>
      <c r="C154" s="11" t="n"/>
      <c r="D154" s="11" t="n"/>
      <c r="E154" s="8" t="n"/>
      <c r="F154" s="12">
        <f>IF(OR(C154="",D154=""),"",ROUND(MOD(D154-C154,1)*24-N(E154)/60,2))</f>
        <v/>
      </c>
      <c r="G154" s="9">
        <f>IF(A154="","",YEAR(A154-WEEKDAY(A154,2)+4)&amp;"-S"&amp;TEXT(WEEKNUM(A154,21),"00"))</f>
        <v/>
      </c>
      <c r="H154" s="12">
        <f>IF(OR(F154="",B154=""),"",IFERROR(MAX(0,ROUND(F154-INDEX(Equipo!$D$2:$D$51,MATCH(B154,Equipo!$A$2:$A$51,0)),2)),""))</f>
        <v/>
      </c>
      <c r="I154" s="8" t="n"/>
    </row>
    <row r="155">
      <c r="A155" s="10" t="n"/>
      <c r="B155" s="8" t="n"/>
      <c r="C155" s="11" t="n"/>
      <c r="D155" s="11" t="n"/>
      <c r="E155" s="8" t="n"/>
      <c r="F155" s="12">
        <f>IF(OR(C155="",D155=""),"",ROUND(MOD(D155-C155,1)*24-N(E155)/60,2))</f>
        <v/>
      </c>
      <c r="G155" s="9">
        <f>IF(A155="","",YEAR(A155-WEEKDAY(A155,2)+4)&amp;"-S"&amp;TEXT(WEEKNUM(A155,21),"00"))</f>
        <v/>
      </c>
      <c r="H155" s="12">
        <f>IF(OR(F155="",B155=""),"",IFERROR(MAX(0,ROUND(F155-INDEX(Equipo!$D$2:$D$51,MATCH(B155,Equipo!$A$2:$A$51,0)),2)),""))</f>
        <v/>
      </c>
      <c r="I155" s="8" t="n"/>
    </row>
    <row r="156">
      <c r="A156" s="10" t="n"/>
      <c r="B156" s="8" t="n"/>
      <c r="C156" s="11" t="n"/>
      <c r="D156" s="11" t="n"/>
      <c r="E156" s="8" t="n"/>
      <c r="F156" s="12">
        <f>IF(OR(C156="",D156=""),"",ROUND(MOD(D156-C156,1)*24-N(E156)/60,2))</f>
        <v/>
      </c>
      <c r="G156" s="9">
        <f>IF(A156="","",YEAR(A156-WEEKDAY(A156,2)+4)&amp;"-S"&amp;TEXT(WEEKNUM(A156,21),"00"))</f>
        <v/>
      </c>
      <c r="H156" s="12">
        <f>IF(OR(F156="",B156=""),"",IFERROR(MAX(0,ROUND(F156-INDEX(Equipo!$D$2:$D$51,MATCH(B156,Equipo!$A$2:$A$51,0)),2)),""))</f>
        <v/>
      </c>
      <c r="I156" s="8" t="n"/>
    </row>
    <row r="157">
      <c r="A157" s="10" t="n"/>
      <c r="B157" s="8" t="n"/>
      <c r="C157" s="11" t="n"/>
      <c r="D157" s="11" t="n"/>
      <c r="E157" s="8" t="n"/>
      <c r="F157" s="12">
        <f>IF(OR(C157="",D157=""),"",ROUND(MOD(D157-C157,1)*24-N(E157)/60,2))</f>
        <v/>
      </c>
      <c r="G157" s="9">
        <f>IF(A157="","",YEAR(A157-WEEKDAY(A157,2)+4)&amp;"-S"&amp;TEXT(WEEKNUM(A157,21),"00"))</f>
        <v/>
      </c>
      <c r="H157" s="12">
        <f>IF(OR(F157="",B157=""),"",IFERROR(MAX(0,ROUND(F157-INDEX(Equipo!$D$2:$D$51,MATCH(B157,Equipo!$A$2:$A$51,0)),2)),""))</f>
        <v/>
      </c>
      <c r="I157" s="8" t="n"/>
    </row>
    <row r="158">
      <c r="A158" s="10" t="n"/>
      <c r="B158" s="8" t="n"/>
      <c r="C158" s="11" t="n"/>
      <c r="D158" s="11" t="n"/>
      <c r="E158" s="8" t="n"/>
      <c r="F158" s="12">
        <f>IF(OR(C158="",D158=""),"",ROUND(MOD(D158-C158,1)*24-N(E158)/60,2))</f>
        <v/>
      </c>
      <c r="G158" s="9">
        <f>IF(A158="","",YEAR(A158-WEEKDAY(A158,2)+4)&amp;"-S"&amp;TEXT(WEEKNUM(A158,21),"00"))</f>
        <v/>
      </c>
      <c r="H158" s="12">
        <f>IF(OR(F158="",B158=""),"",IFERROR(MAX(0,ROUND(F158-INDEX(Equipo!$D$2:$D$51,MATCH(B158,Equipo!$A$2:$A$51,0)),2)),""))</f>
        <v/>
      </c>
      <c r="I158" s="8" t="n"/>
    </row>
    <row r="159">
      <c r="A159" s="10" t="n"/>
      <c r="B159" s="8" t="n"/>
      <c r="C159" s="11" t="n"/>
      <c r="D159" s="11" t="n"/>
      <c r="E159" s="8" t="n"/>
      <c r="F159" s="12">
        <f>IF(OR(C159="",D159=""),"",ROUND(MOD(D159-C159,1)*24-N(E159)/60,2))</f>
        <v/>
      </c>
      <c r="G159" s="9">
        <f>IF(A159="","",YEAR(A159-WEEKDAY(A159,2)+4)&amp;"-S"&amp;TEXT(WEEKNUM(A159,21),"00"))</f>
        <v/>
      </c>
      <c r="H159" s="12">
        <f>IF(OR(F159="",B159=""),"",IFERROR(MAX(0,ROUND(F159-INDEX(Equipo!$D$2:$D$51,MATCH(B159,Equipo!$A$2:$A$51,0)),2)),""))</f>
        <v/>
      </c>
      <c r="I159" s="8" t="n"/>
    </row>
    <row r="160">
      <c r="A160" s="10" t="n"/>
      <c r="B160" s="8" t="n"/>
      <c r="C160" s="11" t="n"/>
      <c r="D160" s="11" t="n"/>
      <c r="E160" s="8" t="n"/>
      <c r="F160" s="12">
        <f>IF(OR(C160="",D160=""),"",ROUND(MOD(D160-C160,1)*24-N(E160)/60,2))</f>
        <v/>
      </c>
      <c r="G160" s="9">
        <f>IF(A160="","",YEAR(A160-WEEKDAY(A160,2)+4)&amp;"-S"&amp;TEXT(WEEKNUM(A160,21),"00"))</f>
        <v/>
      </c>
      <c r="H160" s="12">
        <f>IF(OR(F160="",B160=""),"",IFERROR(MAX(0,ROUND(F160-INDEX(Equipo!$D$2:$D$51,MATCH(B160,Equipo!$A$2:$A$51,0)),2)),""))</f>
        <v/>
      </c>
      <c r="I160" s="8" t="n"/>
    </row>
    <row r="161">
      <c r="A161" s="10" t="n"/>
      <c r="B161" s="8" t="n"/>
      <c r="C161" s="11" t="n"/>
      <c r="D161" s="11" t="n"/>
      <c r="E161" s="8" t="n"/>
      <c r="F161" s="12">
        <f>IF(OR(C161="",D161=""),"",ROUND(MOD(D161-C161,1)*24-N(E161)/60,2))</f>
        <v/>
      </c>
      <c r="G161" s="9">
        <f>IF(A161="","",YEAR(A161-WEEKDAY(A161,2)+4)&amp;"-S"&amp;TEXT(WEEKNUM(A161,21),"00"))</f>
        <v/>
      </c>
      <c r="H161" s="12">
        <f>IF(OR(F161="",B161=""),"",IFERROR(MAX(0,ROUND(F161-INDEX(Equipo!$D$2:$D$51,MATCH(B161,Equipo!$A$2:$A$51,0)),2)),""))</f>
        <v/>
      </c>
      <c r="I161" s="8" t="n"/>
    </row>
    <row r="162">
      <c r="A162" s="10" t="n"/>
      <c r="B162" s="8" t="n"/>
      <c r="C162" s="11" t="n"/>
      <c r="D162" s="11" t="n"/>
      <c r="E162" s="8" t="n"/>
      <c r="F162" s="12">
        <f>IF(OR(C162="",D162=""),"",ROUND(MOD(D162-C162,1)*24-N(E162)/60,2))</f>
        <v/>
      </c>
      <c r="G162" s="9">
        <f>IF(A162="","",YEAR(A162-WEEKDAY(A162,2)+4)&amp;"-S"&amp;TEXT(WEEKNUM(A162,21),"00"))</f>
        <v/>
      </c>
      <c r="H162" s="12">
        <f>IF(OR(F162="",B162=""),"",IFERROR(MAX(0,ROUND(F162-INDEX(Equipo!$D$2:$D$51,MATCH(B162,Equipo!$A$2:$A$51,0)),2)),""))</f>
        <v/>
      </c>
      <c r="I162" s="8" t="n"/>
    </row>
    <row r="163">
      <c r="A163" s="10" t="n"/>
      <c r="B163" s="8" t="n"/>
      <c r="C163" s="11" t="n"/>
      <c r="D163" s="11" t="n"/>
      <c r="E163" s="8" t="n"/>
      <c r="F163" s="12">
        <f>IF(OR(C163="",D163=""),"",ROUND(MOD(D163-C163,1)*24-N(E163)/60,2))</f>
        <v/>
      </c>
      <c r="G163" s="9">
        <f>IF(A163="","",YEAR(A163-WEEKDAY(A163,2)+4)&amp;"-S"&amp;TEXT(WEEKNUM(A163,21),"00"))</f>
        <v/>
      </c>
      <c r="H163" s="12">
        <f>IF(OR(F163="",B163=""),"",IFERROR(MAX(0,ROUND(F163-INDEX(Equipo!$D$2:$D$51,MATCH(B163,Equipo!$A$2:$A$51,0)),2)),""))</f>
        <v/>
      </c>
      <c r="I163" s="8" t="n"/>
    </row>
    <row r="164">
      <c r="A164" s="10" t="n"/>
      <c r="B164" s="8" t="n"/>
      <c r="C164" s="11" t="n"/>
      <c r="D164" s="11" t="n"/>
      <c r="E164" s="8" t="n"/>
      <c r="F164" s="12">
        <f>IF(OR(C164="",D164=""),"",ROUND(MOD(D164-C164,1)*24-N(E164)/60,2))</f>
        <v/>
      </c>
      <c r="G164" s="9">
        <f>IF(A164="","",YEAR(A164-WEEKDAY(A164,2)+4)&amp;"-S"&amp;TEXT(WEEKNUM(A164,21),"00"))</f>
        <v/>
      </c>
      <c r="H164" s="12">
        <f>IF(OR(F164="",B164=""),"",IFERROR(MAX(0,ROUND(F164-INDEX(Equipo!$D$2:$D$51,MATCH(B164,Equipo!$A$2:$A$51,0)),2)),""))</f>
        <v/>
      </c>
      <c r="I164" s="8" t="n"/>
    </row>
    <row r="165">
      <c r="A165" s="10" t="n"/>
      <c r="B165" s="8" t="n"/>
      <c r="C165" s="11" t="n"/>
      <c r="D165" s="11" t="n"/>
      <c r="E165" s="8" t="n"/>
      <c r="F165" s="12">
        <f>IF(OR(C165="",D165=""),"",ROUND(MOD(D165-C165,1)*24-N(E165)/60,2))</f>
        <v/>
      </c>
      <c r="G165" s="9">
        <f>IF(A165="","",YEAR(A165-WEEKDAY(A165,2)+4)&amp;"-S"&amp;TEXT(WEEKNUM(A165,21),"00"))</f>
        <v/>
      </c>
      <c r="H165" s="12">
        <f>IF(OR(F165="",B165=""),"",IFERROR(MAX(0,ROUND(F165-INDEX(Equipo!$D$2:$D$51,MATCH(B165,Equipo!$A$2:$A$51,0)),2)),""))</f>
        <v/>
      </c>
      <c r="I165" s="8" t="n"/>
    </row>
    <row r="166">
      <c r="A166" s="10" t="n"/>
      <c r="B166" s="8" t="n"/>
      <c r="C166" s="11" t="n"/>
      <c r="D166" s="11" t="n"/>
      <c r="E166" s="8" t="n"/>
      <c r="F166" s="12">
        <f>IF(OR(C166="",D166=""),"",ROUND(MOD(D166-C166,1)*24-N(E166)/60,2))</f>
        <v/>
      </c>
      <c r="G166" s="9">
        <f>IF(A166="","",YEAR(A166-WEEKDAY(A166,2)+4)&amp;"-S"&amp;TEXT(WEEKNUM(A166,21),"00"))</f>
        <v/>
      </c>
      <c r="H166" s="12">
        <f>IF(OR(F166="",B166=""),"",IFERROR(MAX(0,ROUND(F166-INDEX(Equipo!$D$2:$D$51,MATCH(B166,Equipo!$A$2:$A$51,0)),2)),""))</f>
        <v/>
      </c>
      <c r="I166" s="8" t="n"/>
    </row>
    <row r="167">
      <c r="A167" s="10" t="n"/>
      <c r="B167" s="8" t="n"/>
      <c r="C167" s="11" t="n"/>
      <c r="D167" s="11" t="n"/>
      <c r="E167" s="8" t="n"/>
      <c r="F167" s="12">
        <f>IF(OR(C167="",D167=""),"",ROUND(MOD(D167-C167,1)*24-N(E167)/60,2))</f>
        <v/>
      </c>
      <c r="G167" s="9">
        <f>IF(A167="","",YEAR(A167-WEEKDAY(A167,2)+4)&amp;"-S"&amp;TEXT(WEEKNUM(A167,21),"00"))</f>
        <v/>
      </c>
      <c r="H167" s="12">
        <f>IF(OR(F167="",B167=""),"",IFERROR(MAX(0,ROUND(F167-INDEX(Equipo!$D$2:$D$51,MATCH(B167,Equipo!$A$2:$A$51,0)),2)),""))</f>
        <v/>
      </c>
      <c r="I167" s="8" t="n"/>
    </row>
    <row r="168">
      <c r="A168" s="10" t="n"/>
      <c r="B168" s="8" t="n"/>
      <c r="C168" s="11" t="n"/>
      <c r="D168" s="11" t="n"/>
      <c r="E168" s="8" t="n"/>
      <c r="F168" s="12">
        <f>IF(OR(C168="",D168=""),"",ROUND(MOD(D168-C168,1)*24-N(E168)/60,2))</f>
        <v/>
      </c>
      <c r="G168" s="9">
        <f>IF(A168="","",YEAR(A168-WEEKDAY(A168,2)+4)&amp;"-S"&amp;TEXT(WEEKNUM(A168,21),"00"))</f>
        <v/>
      </c>
      <c r="H168" s="12">
        <f>IF(OR(F168="",B168=""),"",IFERROR(MAX(0,ROUND(F168-INDEX(Equipo!$D$2:$D$51,MATCH(B168,Equipo!$A$2:$A$51,0)),2)),""))</f>
        <v/>
      </c>
      <c r="I168" s="8" t="n"/>
    </row>
    <row r="169">
      <c r="A169" s="10" t="n"/>
      <c r="B169" s="8" t="n"/>
      <c r="C169" s="11" t="n"/>
      <c r="D169" s="11" t="n"/>
      <c r="E169" s="8" t="n"/>
      <c r="F169" s="12">
        <f>IF(OR(C169="",D169=""),"",ROUND(MOD(D169-C169,1)*24-N(E169)/60,2))</f>
        <v/>
      </c>
      <c r="G169" s="9">
        <f>IF(A169="","",YEAR(A169-WEEKDAY(A169,2)+4)&amp;"-S"&amp;TEXT(WEEKNUM(A169,21),"00"))</f>
        <v/>
      </c>
      <c r="H169" s="12">
        <f>IF(OR(F169="",B169=""),"",IFERROR(MAX(0,ROUND(F169-INDEX(Equipo!$D$2:$D$51,MATCH(B169,Equipo!$A$2:$A$51,0)),2)),""))</f>
        <v/>
      </c>
      <c r="I169" s="8" t="n"/>
    </row>
    <row r="170">
      <c r="A170" s="10" t="n"/>
      <c r="B170" s="8" t="n"/>
      <c r="C170" s="11" t="n"/>
      <c r="D170" s="11" t="n"/>
      <c r="E170" s="8" t="n"/>
      <c r="F170" s="12">
        <f>IF(OR(C170="",D170=""),"",ROUND(MOD(D170-C170,1)*24-N(E170)/60,2))</f>
        <v/>
      </c>
      <c r="G170" s="9">
        <f>IF(A170="","",YEAR(A170-WEEKDAY(A170,2)+4)&amp;"-S"&amp;TEXT(WEEKNUM(A170,21),"00"))</f>
        <v/>
      </c>
      <c r="H170" s="12">
        <f>IF(OR(F170="",B170=""),"",IFERROR(MAX(0,ROUND(F170-INDEX(Equipo!$D$2:$D$51,MATCH(B170,Equipo!$A$2:$A$51,0)),2)),""))</f>
        <v/>
      </c>
      <c r="I170" s="8" t="n"/>
    </row>
    <row r="171">
      <c r="A171" s="10" t="n"/>
      <c r="B171" s="8" t="n"/>
      <c r="C171" s="11" t="n"/>
      <c r="D171" s="11" t="n"/>
      <c r="E171" s="8" t="n"/>
      <c r="F171" s="12">
        <f>IF(OR(C171="",D171=""),"",ROUND(MOD(D171-C171,1)*24-N(E171)/60,2))</f>
        <v/>
      </c>
      <c r="G171" s="9">
        <f>IF(A171="","",YEAR(A171-WEEKDAY(A171,2)+4)&amp;"-S"&amp;TEXT(WEEKNUM(A171,21),"00"))</f>
        <v/>
      </c>
      <c r="H171" s="12">
        <f>IF(OR(F171="",B171=""),"",IFERROR(MAX(0,ROUND(F171-INDEX(Equipo!$D$2:$D$51,MATCH(B171,Equipo!$A$2:$A$51,0)),2)),""))</f>
        <v/>
      </c>
      <c r="I171" s="8" t="n"/>
    </row>
    <row r="172">
      <c r="A172" s="10" t="n"/>
      <c r="B172" s="8" t="n"/>
      <c r="C172" s="11" t="n"/>
      <c r="D172" s="11" t="n"/>
      <c r="E172" s="8" t="n"/>
      <c r="F172" s="12">
        <f>IF(OR(C172="",D172=""),"",ROUND(MOD(D172-C172,1)*24-N(E172)/60,2))</f>
        <v/>
      </c>
      <c r="G172" s="9">
        <f>IF(A172="","",YEAR(A172-WEEKDAY(A172,2)+4)&amp;"-S"&amp;TEXT(WEEKNUM(A172,21),"00"))</f>
        <v/>
      </c>
      <c r="H172" s="12">
        <f>IF(OR(F172="",B172=""),"",IFERROR(MAX(0,ROUND(F172-INDEX(Equipo!$D$2:$D$51,MATCH(B172,Equipo!$A$2:$A$51,0)),2)),""))</f>
        <v/>
      </c>
      <c r="I172" s="8" t="n"/>
    </row>
    <row r="173">
      <c r="A173" s="10" t="n"/>
      <c r="B173" s="8" t="n"/>
      <c r="C173" s="11" t="n"/>
      <c r="D173" s="11" t="n"/>
      <c r="E173" s="8" t="n"/>
      <c r="F173" s="12">
        <f>IF(OR(C173="",D173=""),"",ROUND(MOD(D173-C173,1)*24-N(E173)/60,2))</f>
        <v/>
      </c>
      <c r="G173" s="9">
        <f>IF(A173="","",YEAR(A173-WEEKDAY(A173,2)+4)&amp;"-S"&amp;TEXT(WEEKNUM(A173,21),"00"))</f>
        <v/>
      </c>
      <c r="H173" s="12">
        <f>IF(OR(F173="",B173=""),"",IFERROR(MAX(0,ROUND(F173-INDEX(Equipo!$D$2:$D$51,MATCH(B173,Equipo!$A$2:$A$51,0)),2)),""))</f>
        <v/>
      </c>
      <c r="I173" s="8" t="n"/>
    </row>
    <row r="174">
      <c r="A174" s="10" t="n"/>
      <c r="B174" s="8" t="n"/>
      <c r="C174" s="11" t="n"/>
      <c r="D174" s="11" t="n"/>
      <c r="E174" s="8" t="n"/>
      <c r="F174" s="12">
        <f>IF(OR(C174="",D174=""),"",ROUND(MOD(D174-C174,1)*24-N(E174)/60,2))</f>
        <v/>
      </c>
      <c r="G174" s="9">
        <f>IF(A174="","",YEAR(A174-WEEKDAY(A174,2)+4)&amp;"-S"&amp;TEXT(WEEKNUM(A174,21),"00"))</f>
        <v/>
      </c>
      <c r="H174" s="12">
        <f>IF(OR(F174="",B174=""),"",IFERROR(MAX(0,ROUND(F174-INDEX(Equipo!$D$2:$D$51,MATCH(B174,Equipo!$A$2:$A$51,0)),2)),""))</f>
        <v/>
      </c>
      <c r="I174" s="8" t="n"/>
    </row>
    <row r="175">
      <c r="A175" s="10" t="n"/>
      <c r="B175" s="8" t="n"/>
      <c r="C175" s="11" t="n"/>
      <c r="D175" s="11" t="n"/>
      <c r="E175" s="8" t="n"/>
      <c r="F175" s="12">
        <f>IF(OR(C175="",D175=""),"",ROUND(MOD(D175-C175,1)*24-N(E175)/60,2))</f>
        <v/>
      </c>
      <c r="G175" s="9">
        <f>IF(A175="","",YEAR(A175-WEEKDAY(A175,2)+4)&amp;"-S"&amp;TEXT(WEEKNUM(A175,21),"00"))</f>
        <v/>
      </c>
      <c r="H175" s="12">
        <f>IF(OR(F175="",B175=""),"",IFERROR(MAX(0,ROUND(F175-INDEX(Equipo!$D$2:$D$51,MATCH(B175,Equipo!$A$2:$A$51,0)),2)),""))</f>
        <v/>
      </c>
      <c r="I175" s="8" t="n"/>
    </row>
    <row r="176">
      <c r="A176" s="10" t="n"/>
      <c r="B176" s="8" t="n"/>
      <c r="C176" s="11" t="n"/>
      <c r="D176" s="11" t="n"/>
      <c r="E176" s="8" t="n"/>
      <c r="F176" s="12">
        <f>IF(OR(C176="",D176=""),"",ROUND(MOD(D176-C176,1)*24-N(E176)/60,2))</f>
        <v/>
      </c>
      <c r="G176" s="9">
        <f>IF(A176="","",YEAR(A176-WEEKDAY(A176,2)+4)&amp;"-S"&amp;TEXT(WEEKNUM(A176,21),"00"))</f>
        <v/>
      </c>
      <c r="H176" s="12">
        <f>IF(OR(F176="",B176=""),"",IFERROR(MAX(0,ROUND(F176-INDEX(Equipo!$D$2:$D$51,MATCH(B176,Equipo!$A$2:$A$51,0)),2)),""))</f>
        <v/>
      </c>
      <c r="I176" s="8" t="n"/>
    </row>
    <row r="177">
      <c r="A177" s="10" t="n"/>
      <c r="B177" s="8" t="n"/>
      <c r="C177" s="11" t="n"/>
      <c r="D177" s="11" t="n"/>
      <c r="E177" s="8" t="n"/>
      <c r="F177" s="12">
        <f>IF(OR(C177="",D177=""),"",ROUND(MOD(D177-C177,1)*24-N(E177)/60,2))</f>
        <v/>
      </c>
      <c r="G177" s="9">
        <f>IF(A177="","",YEAR(A177-WEEKDAY(A177,2)+4)&amp;"-S"&amp;TEXT(WEEKNUM(A177,21),"00"))</f>
        <v/>
      </c>
      <c r="H177" s="12">
        <f>IF(OR(F177="",B177=""),"",IFERROR(MAX(0,ROUND(F177-INDEX(Equipo!$D$2:$D$51,MATCH(B177,Equipo!$A$2:$A$51,0)),2)),""))</f>
        <v/>
      </c>
      <c r="I177" s="8" t="n"/>
    </row>
    <row r="178">
      <c r="A178" s="10" t="n"/>
      <c r="B178" s="8" t="n"/>
      <c r="C178" s="11" t="n"/>
      <c r="D178" s="11" t="n"/>
      <c r="E178" s="8" t="n"/>
      <c r="F178" s="12">
        <f>IF(OR(C178="",D178=""),"",ROUND(MOD(D178-C178,1)*24-N(E178)/60,2))</f>
        <v/>
      </c>
      <c r="G178" s="9">
        <f>IF(A178="","",YEAR(A178-WEEKDAY(A178,2)+4)&amp;"-S"&amp;TEXT(WEEKNUM(A178,21),"00"))</f>
        <v/>
      </c>
      <c r="H178" s="12">
        <f>IF(OR(F178="",B178=""),"",IFERROR(MAX(0,ROUND(F178-INDEX(Equipo!$D$2:$D$51,MATCH(B178,Equipo!$A$2:$A$51,0)),2)),""))</f>
        <v/>
      </c>
      <c r="I178" s="8" t="n"/>
    </row>
    <row r="179">
      <c r="A179" s="10" t="n"/>
      <c r="B179" s="8" t="n"/>
      <c r="C179" s="11" t="n"/>
      <c r="D179" s="11" t="n"/>
      <c r="E179" s="8" t="n"/>
      <c r="F179" s="12">
        <f>IF(OR(C179="",D179=""),"",ROUND(MOD(D179-C179,1)*24-N(E179)/60,2))</f>
        <v/>
      </c>
      <c r="G179" s="9">
        <f>IF(A179="","",YEAR(A179-WEEKDAY(A179,2)+4)&amp;"-S"&amp;TEXT(WEEKNUM(A179,21),"00"))</f>
        <v/>
      </c>
      <c r="H179" s="12">
        <f>IF(OR(F179="",B179=""),"",IFERROR(MAX(0,ROUND(F179-INDEX(Equipo!$D$2:$D$51,MATCH(B179,Equipo!$A$2:$A$51,0)),2)),""))</f>
        <v/>
      </c>
      <c r="I179" s="8" t="n"/>
    </row>
    <row r="180">
      <c r="A180" s="10" t="n"/>
      <c r="B180" s="8" t="n"/>
      <c r="C180" s="11" t="n"/>
      <c r="D180" s="11" t="n"/>
      <c r="E180" s="8" t="n"/>
      <c r="F180" s="12">
        <f>IF(OR(C180="",D180=""),"",ROUND(MOD(D180-C180,1)*24-N(E180)/60,2))</f>
        <v/>
      </c>
      <c r="G180" s="9">
        <f>IF(A180="","",YEAR(A180-WEEKDAY(A180,2)+4)&amp;"-S"&amp;TEXT(WEEKNUM(A180,21),"00"))</f>
        <v/>
      </c>
      <c r="H180" s="12">
        <f>IF(OR(F180="",B180=""),"",IFERROR(MAX(0,ROUND(F180-INDEX(Equipo!$D$2:$D$51,MATCH(B180,Equipo!$A$2:$A$51,0)),2)),""))</f>
        <v/>
      </c>
      <c r="I180" s="8" t="n"/>
    </row>
    <row r="181">
      <c r="A181" s="10" t="n"/>
      <c r="B181" s="8" t="n"/>
      <c r="C181" s="11" t="n"/>
      <c r="D181" s="11" t="n"/>
      <c r="E181" s="8" t="n"/>
      <c r="F181" s="12">
        <f>IF(OR(C181="",D181=""),"",ROUND(MOD(D181-C181,1)*24-N(E181)/60,2))</f>
        <v/>
      </c>
      <c r="G181" s="9">
        <f>IF(A181="","",YEAR(A181-WEEKDAY(A181,2)+4)&amp;"-S"&amp;TEXT(WEEKNUM(A181,21),"00"))</f>
        <v/>
      </c>
      <c r="H181" s="12">
        <f>IF(OR(F181="",B181=""),"",IFERROR(MAX(0,ROUND(F181-INDEX(Equipo!$D$2:$D$51,MATCH(B181,Equipo!$A$2:$A$51,0)),2)),""))</f>
        <v/>
      </c>
      <c r="I181" s="8" t="n"/>
    </row>
    <row r="182">
      <c r="A182" s="10" t="n"/>
      <c r="B182" s="8" t="n"/>
      <c r="C182" s="11" t="n"/>
      <c r="D182" s="11" t="n"/>
      <c r="E182" s="8" t="n"/>
      <c r="F182" s="12">
        <f>IF(OR(C182="",D182=""),"",ROUND(MOD(D182-C182,1)*24-N(E182)/60,2))</f>
        <v/>
      </c>
      <c r="G182" s="9">
        <f>IF(A182="","",YEAR(A182-WEEKDAY(A182,2)+4)&amp;"-S"&amp;TEXT(WEEKNUM(A182,21),"00"))</f>
        <v/>
      </c>
      <c r="H182" s="12">
        <f>IF(OR(F182="",B182=""),"",IFERROR(MAX(0,ROUND(F182-INDEX(Equipo!$D$2:$D$51,MATCH(B182,Equipo!$A$2:$A$51,0)),2)),""))</f>
        <v/>
      </c>
      <c r="I182" s="8" t="n"/>
    </row>
    <row r="183">
      <c r="A183" s="10" t="n"/>
      <c r="B183" s="8" t="n"/>
      <c r="C183" s="11" t="n"/>
      <c r="D183" s="11" t="n"/>
      <c r="E183" s="8" t="n"/>
      <c r="F183" s="12">
        <f>IF(OR(C183="",D183=""),"",ROUND(MOD(D183-C183,1)*24-N(E183)/60,2))</f>
        <v/>
      </c>
      <c r="G183" s="9">
        <f>IF(A183="","",YEAR(A183-WEEKDAY(A183,2)+4)&amp;"-S"&amp;TEXT(WEEKNUM(A183,21),"00"))</f>
        <v/>
      </c>
      <c r="H183" s="12">
        <f>IF(OR(F183="",B183=""),"",IFERROR(MAX(0,ROUND(F183-INDEX(Equipo!$D$2:$D$51,MATCH(B183,Equipo!$A$2:$A$51,0)),2)),""))</f>
        <v/>
      </c>
      <c r="I183" s="8" t="n"/>
    </row>
    <row r="184">
      <c r="A184" s="10" t="n"/>
      <c r="B184" s="8" t="n"/>
      <c r="C184" s="11" t="n"/>
      <c r="D184" s="11" t="n"/>
      <c r="E184" s="8" t="n"/>
      <c r="F184" s="12">
        <f>IF(OR(C184="",D184=""),"",ROUND(MOD(D184-C184,1)*24-N(E184)/60,2))</f>
        <v/>
      </c>
      <c r="G184" s="9">
        <f>IF(A184="","",YEAR(A184-WEEKDAY(A184,2)+4)&amp;"-S"&amp;TEXT(WEEKNUM(A184,21),"00"))</f>
        <v/>
      </c>
      <c r="H184" s="12">
        <f>IF(OR(F184="",B184=""),"",IFERROR(MAX(0,ROUND(F184-INDEX(Equipo!$D$2:$D$51,MATCH(B184,Equipo!$A$2:$A$51,0)),2)),""))</f>
        <v/>
      </c>
      <c r="I184" s="8" t="n"/>
    </row>
    <row r="185">
      <c r="A185" s="10" t="n"/>
      <c r="B185" s="8" t="n"/>
      <c r="C185" s="11" t="n"/>
      <c r="D185" s="11" t="n"/>
      <c r="E185" s="8" t="n"/>
      <c r="F185" s="12">
        <f>IF(OR(C185="",D185=""),"",ROUND(MOD(D185-C185,1)*24-N(E185)/60,2))</f>
        <v/>
      </c>
      <c r="G185" s="9">
        <f>IF(A185="","",YEAR(A185-WEEKDAY(A185,2)+4)&amp;"-S"&amp;TEXT(WEEKNUM(A185,21),"00"))</f>
        <v/>
      </c>
      <c r="H185" s="12">
        <f>IF(OR(F185="",B185=""),"",IFERROR(MAX(0,ROUND(F185-INDEX(Equipo!$D$2:$D$51,MATCH(B185,Equipo!$A$2:$A$51,0)),2)),""))</f>
        <v/>
      </c>
      <c r="I185" s="8" t="n"/>
    </row>
    <row r="186">
      <c r="A186" s="10" t="n"/>
      <c r="B186" s="8" t="n"/>
      <c r="C186" s="11" t="n"/>
      <c r="D186" s="11" t="n"/>
      <c r="E186" s="8" t="n"/>
      <c r="F186" s="12">
        <f>IF(OR(C186="",D186=""),"",ROUND(MOD(D186-C186,1)*24-N(E186)/60,2))</f>
        <v/>
      </c>
      <c r="G186" s="9">
        <f>IF(A186="","",YEAR(A186-WEEKDAY(A186,2)+4)&amp;"-S"&amp;TEXT(WEEKNUM(A186,21),"00"))</f>
        <v/>
      </c>
      <c r="H186" s="12">
        <f>IF(OR(F186="",B186=""),"",IFERROR(MAX(0,ROUND(F186-INDEX(Equipo!$D$2:$D$51,MATCH(B186,Equipo!$A$2:$A$51,0)),2)),""))</f>
        <v/>
      </c>
      <c r="I186" s="8" t="n"/>
    </row>
    <row r="187">
      <c r="A187" s="10" t="n"/>
      <c r="B187" s="8" t="n"/>
      <c r="C187" s="11" t="n"/>
      <c r="D187" s="11" t="n"/>
      <c r="E187" s="8" t="n"/>
      <c r="F187" s="12">
        <f>IF(OR(C187="",D187=""),"",ROUND(MOD(D187-C187,1)*24-N(E187)/60,2))</f>
        <v/>
      </c>
      <c r="G187" s="9">
        <f>IF(A187="","",YEAR(A187-WEEKDAY(A187,2)+4)&amp;"-S"&amp;TEXT(WEEKNUM(A187,21),"00"))</f>
        <v/>
      </c>
      <c r="H187" s="12">
        <f>IF(OR(F187="",B187=""),"",IFERROR(MAX(0,ROUND(F187-INDEX(Equipo!$D$2:$D$51,MATCH(B187,Equipo!$A$2:$A$51,0)),2)),""))</f>
        <v/>
      </c>
      <c r="I187" s="8" t="n"/>
    </row>
    <row r="188">
      <c r="A188" s="10" t="n"/>
      <c r="B188" s="8" t="n"/>
      <c r="C188" s="11" t="n"/>
      <c r="D188" s="11" t="n"/>
      <c r="E188" s="8" t="n"/>
      <c r="F188" s="12">
        <f>IF(OR(C188="",D188=""),"",ROUND(MOD(D188-C188,1)*24-N(E188)/60,2))</f>
        <v/>
      </c>
      <c r="G188" s="9">
        <f>IF(A188="","",YEAR(A188-WEEKDAY(A188,2)+4)&amp;"-S"&amp;TEXT(WEEKNUM(A188,21),"00"))</f>
        <v/>
      </c>
      <c r="H188" s="12">
        <f>IF(OR(F188="",B188=""),"",IFERROR(MAX(0,ROUND(F188-INDEX(Equipo!$D$2:$D$51,MATCH(B188,Equipo!$A$2:$A$51,0)),2)),""))</f>
        <v/>
      </c>
      <c r="I188" s="8" t="n"/>
    </row>
    <row r="189">
      <c r="A189" s="10" t="n"/>
      <c r="B189" s="8" t="n"/>
      <c r="C189" s="11" t="n"/>
      <c r="D189" s="11" t="n"/>
      <c r="E189" s="8" t="n"/>
      <c r="F189" s="12">
        <f>IF(OR(C189="",D189=""),"",ROUND(MOD(D189-C189,1)*24-N(E189)/60,2))</f>
        <v/>
      </c>
      <c r="G189" s="9">
        <f>IF(A189="","",YEAR(A189-WEEKDAY(A189,2)+4)&amp;"-S"&amp;TEXT(WEEKNUM(A189,21),"00"))</f>
        <v/>
      </c>
      <c r="H189" s="12">
        <f>IF(OR(F189="",B189=""),"",IFERROR(MAX(0,ROUND(F189-INDEX(Equipo!$D$2:$D$51,MATCH(B189,Equipo!$A$2:$A$51,0)),2)),""))</f>
        <v/>
      </c>
      <c r="I189" s="8" t="n"/>
    </row>
    <row r="190">
      <c r="A190" s="10" t="n"/>
      <c r="B190" s="8" t="n"/>
      <c r="C190" s="11" t="n"/>
      <c r="D190" s="11" t="n"/>
      <c r="E190" s="8" t="n"/>
      <c r="F190" s="12">
        <f>IF(OR(C190="",D190=""),"",ROUND(MOD(D190-C190,1)*24-N(E190)/60,2))</f>
        <v/>
      </c>
      <c r="G190" s="9">
        <f>IF(A190="","",YEAR(A190-WEEKDAY(A190,2)+4)&amp;"-S"&amp;TEXT(WEEKNUM(A190,21),"00"))</f>
        <v/>
      </c>
      <c r="H190" s="12">
        <f>IF(OR(F190="",B190=""),"",IFERROR(MAX(0,ROUND(F190-INDEX(Equipo!$D$2:$D$51,MATCH(B190,Equipo!$A$2:$A$51,0)),2)),""))</f>
        <v/>
      </c>
      <c r="I190" s="8" t="n"/>
    </row>
    <row r="191">
      <c r="A191" s="10" t="n"/>
      <c r="B191" s="8" t="n"/>
      <c r="C191" s="11" t="n"/>
      <c r="D191" s="11" t="n"/>
      <c r="E191" s="8" t="n"/>
      <c r="F191" s="12">
        <f>IF(OR(C191="",D191=""),"",ROUND(MOD(D191-C191,1)*24-N(E191)/60,2))</f>
        <v/>
      </c>
      <c r="G191" s="9">
        <f>IF(A191="","",YEAR(A191-WEEKDAY(A191,2)+4)&amp;"-S"&amp;TEXT(WEEKNUM(A191,21),"00"))</f>
        <v/>
      </c>
      <c r="H191" s="12">
        <f>IF(OR(F191="",B191=""),"",IFERROR(MAX(0,ROUND(F191-INDEX(Equipo!$D$2:$D$51,MATCH(B191,Equipo!$A$2:$A$51,0)),2)),""))</f>
        <v/>
      </c>
      <c r="I191" s="8" t="n"/>
    </row>
    <row r="192">
      <c r="A192" s="10" t="n"/>
      <c r="B192" s="8" t="n"/>
      <c r="C192" s="11" t="n"/>
      <c r="D192" s="11" t="n"/>
      <c r="E192" s="8" t="n"/>
      <c r="F192" s="12">
        <f>IF(OR(C192="",D192=""),"",ROUND(MOD(D192-C192,1)*24-N(E192)/60,2))</f>
        <v/>
      </c>
      <c r="G192" s="9">
        <f>IF(A192="","",YEAR(A192-WEEKDAY(A192,2)+4)&amp;"-S"&amp;TEXT(WEEKNUM(A192,21),"00"))</f>
        <v/>
      </c>
      <c r="H192" s="12">
        <f>IF(OR(F192="",B192=""),"",IFERROR(MAX(0,ROUND(F192-INDEX(Equipo!$D$2:$D$51,MATCH(B192,Equipo!$A$2:$A$51,0)),2)),""))</f>
        <v/>
      </c>
      <c r="I192" s="8" t="n"/>
    </row>
    <row r="193">
      <c r="A193" s="10" t="n"/>
      <c r="B193" s="8" t="n"/>
      <c r="C193" s="11" t="n"/>
      <c r="D193" s="11" t="n"/>
      <c r="E193" s="8" t="n"/>
      <c r="F193" s="12">
        <f>IF(OR(C193="",D193=""),"",ROUND(MOD(D193-C193,1)*24-N(E193)/60,2))</f>
        <v/>
      </c>
      <c r="G193" s="9">
        <f>IF(A193="","",YEAR(A193-WEEKDAY(A193,2)+4)&amp;"-S"&amp;TEXT(WEEKNUM(A193,21),"00"))</f>
        <v/>
      </c>
      <c r="H193" s="12">
        <f>IF(OR(F193="",B193=""),"",IFERROR(MAX(0,ROUND(F193-INDEX(Equipo!$D$2:$D$51,MATCH(B193,Equipo!$A$2:$A$51,0)),2)),""))</f>
        <v/>
      </c>
      <c r="I193" s="8" t="n"/>
    </row>
    <row r="194">
      <c r="A194" s="10" t="n"/>
      <c r="B194" s="8" t="n"/>
      <c r="C194" s="11" t="n"/>
      <c r="D194" s="11" t="n"/>
      <c r="E194" s="8" t="n"/>
      <c r="F194" s="12">
        <f>IF(OR(C194="",D194=""),"",ROUND(MOD(D194-C194,1)*24-N(E194)/60,2))</f>
        <v/>
      </c>
      <c r="G194" s="9">
        <f>IF(A194="","",YEAR(A194-WEEKDAY(A194,2)+4)&amp;"-S"&amp;TEXT(WEEKNUM(A194,21),"00"))</f>
        <v/>
      </c>
      <c r="H194" s="12">
        <f>IF(OR(F194="",B194=""),"",IFERROR(MAX(0,ROUND(F194-INDEX(Equipo!$D$2:$D$51,MATCH(B194,Equipo!$A$2:$A$51,0)),2)),""))</f>
        <v/>
      </c>
      <c r="I194" s="8" t="n"/>
    </row>
    <row r="195">
      <c r="A195" s="10" t="n"/>
      <c r="B195" s="8" t="n"/>
      <c r="C195" s="11" t="n"/>
      <c r="D195" s="11" t="n"/>
      <c r="E195" s="8" t="n"/>
      <c r="F195" s="12">
        <f>IF(OR(C195="",D195=""),"",ROUND(MOD(D195-C195,1)*24-N(E195)/60,2))</f>
        <v/>
      </c>
      <c r="G195" s="9">
        <f>IF(A195="","",YEAR(A195-WEEKDAY(A195,2)+4)&amp;"-S"&amp;TEXT(WEEKNUM(A195,21),"00"))</f>
        <v/>
      </c>
      <c r="H195" s="12">
        <f>IF(OR(F195="",B195=""),"",IFERROR(MAX(0,ROUND(F195-INDEX(Equipo!$D$2:$D$51,MATCH(B195,Equipo!$A$2:$A$51,0)),2)),""))</f>
        <v/>
      </c>
      <c r="I195" s="8" t="n"/>
    </row>
    <row r="196">
      <c r="A196" s="10" t="n"/>
      <c r="B196" s="8" t="n"/>
      <c r="C196" s="11" t="n"/>
      <c r="D196" s="11" t="n"/>
      <c r="E196" s="8" t="n"/>
      <c r="F196" s="12">
        <f>IF(OR(C196="",D196=""),"",ROUND(MOD(D196-C196,1)*24-N(E196)/60,2))</f>
        <v/>
      </c>
      <c r="G196" s="9">
        <f>IF(A196="","",YEAR(A196-WEEKDAY(A196,2)+4)&amp;"-S"&amp;TEXT(WEEKNUM(A196,21),"00"))</f>
        <v/>
      </c>
      <c r="H196" s="12">
        <f>IF(OR(F196="",B196=""),"",IFERROR(MAX(0,ROUND(F196-INDEX(Equipo!$D$2:$D$51,MATCH(B196,Equipo!$A$2:$A$51,0)),2)),""))</f>
        <v/>
      </c>
      <c r="I196" s="8" t="n"/>
    </row>
    <row r="197">
      <c r="A197" s="10" t="n"/>
      <c r="B197" s="8" t="n"/>
      <c r="C197" s="11" t="n"/>
      <c r="D197" s="11" t="n"/>
      <c r="E197" s="8" t="n"/>
      <c r="F197" s="12">
        <f>IF(OR(C197="",D197=""),"",ROUND(MOD(D197-C197,1)*24-N(E197)/60,2))</f>
        <v/>
      </c>
      <c r="G197" s="9">
        <f>IF(A197="","",YEAR(A197-WEEKDAY(A197,2)+4)&amp;"-S"&amp;TEXT(WEEKNUM(A197,21),"00"))</f>
        <v/>
      </c>
      <c r="H197" s="12">
        <f>IF(OR(F197="",B197=""),"",IFERROR(MAX(0,ROUND(F197-INDEX(Equipo!$D$2:$D$51,MATCH(B197,Equipo!$A$2:$A$51,0)),2)),""))</f>
        <v/>
      </c>
      <c r="I197" s="8" t="n"/>
    </row>
    <row r="198">
      <c r="A198" s="10" t="n"/>
      <c r="B198" s="8" t="n"/>
      <c r="C198" s="11" t="n"/>
      <c r="D198" s="11" t="n"/>
      <c r="E198" s="8" t="n"/>
      <c r="F198" s="12">
        <f>IF(OR(C198="",D198=""),"",ROUND(MOD(D198-C198,1)*24-N(E198)/60,2))</f>
        <v/>
      </c>
      <c r="G198" s="9">
        <f>IF(A198="","",YEAR(A198-WEEKDAY(A198,2)+4)&amp;"-S"&amp;TEXT(WEEKNUM(A198,21),"00"))</f>
        <v/>
      </c>
      <c r="H198" s="12">
        <f>IF(OR(F198="",B198=""),"",IFERROR(MAX(0,ROUND(F198-INDEX(Equipo!$D$2:$D$51,MATCH(B198,Equipo!$A$2:$A$51,0)),2)),""))</f>
        <v/>
      </c>
      <c r="I198" s="8" t="n"/>
    </row>
    <row r="199">
      <c r="A199" s="10" t="n"/>
      <c r="B199" s="8" t="n"/>
      <c r="C199" s="11" t="n"/>
      <c r="D199" s="11" t="n"/>
      <c r="E199" s="8" t="n"/>
      <c r="F199" s="12">
        <f>IF(OR(C199="",D199=""),"",ROUND(MOD(D199-C199,1)*24-N(E199)/60,2))</f>
        <v/>
      </c>
      <c r="G199" s="9">
        <f>IF(A199="","",YEAR(A199-WEEKDAY(A199,2)+4)&amp;"-S"&amp;TEXT(WEEKNUM(A199,21),"00"))</f>
        <v/>
      </c>
      <c r="H199" s="12">
        <f>IF(OR(F199="",B199=""),"",IFERROR(MAX(0,ROUND(F199-INDEX(Equipo!$D$2:$D$51,MATCH(B199,Equipo!$A$2:$A$51,0)),2)),""))</f>
        <v/>
      </c>
      <c r="I199" s="8" t="n"/>
    </row>
    <row r="200">
      <c r="A200" s="10" t="n"/>
      <c r="B200" s="8" t="n"/>
      <c r="C200" s="11" t="n"/>
      <c r="D200" s="11" t="n"/>
      <c r="E200" s="8" t="n"/>
      <c r="F200" s="12">
        <f>IF(OR(C200="",D200=""),"",ROUND(MOD(D200-C200,1)*24-N(E200)/60,2))</f>
        <v/>
      </c>
      <c r="G200" s="9">
        <f>IF(A200="","",YEAR(A200-WEEKDAY(A200,2)+4)&amp;"-S"&amp;TEXT(WEEKNUM(A200,21),"00"))</f>
        <v/>
      </c>
      <c r="H200" s="12">
        <f>IF(OR(F200="",B200=""),"",IFERROR(MAX(0,ROUND(F200-INDEX(Equipo!$D$2:$D$51,MATCH(B200,Equipo!$A$2:$A$51,0)),2)),""))</f>
        <v/>
      </c>
      <c r="I200" s="8" t="n"/>
    </row>
    <row r="201">
      <c r="A201" s="10" t="n"/>
      <c r="B201" s="8" t="n"/>
      <c r="C201" s="11" t="n"/>
      <c r="D201" s="11" t="n"/>
      <c r="E201" s="8" t="n"/>
      <c r="F201" s="12">
        <f>IF(OR(C201="",D201=""),"",ROUND(MOD(D201-C201,1)*24-N(E201)/60,2))</f>
        <v/>
      </c>
      <c r="G201" s="9">
        <f>IF(A201="","",YEAR(A201-WEEKDAY(A201,2)+4)&amp;"-S"&amp;TEXT(WEEKNUM(A201,21),"00"))</f>
        <v/>
      </c>
      <c r="H201" s="12">
        <f>IF(OR(F201="",B201=""),"",IFERROR(MAX(0,ROUND(F201-INDEX(Equipo!$D$2:$D$51,MATCH(B201,Equipo!$A$2:$A$51,0)),2)),""))</f>
        <v/>
      </c>
      <c r="I201" s="8" t="n"/>
    </row>
    <row r="202">
      <c r="A202" s="10" t="n"/>
      <c r="B202" s="8" t="n"/>
      <c r="C202" s="11" t="n"/>
      <c r="D202" s="11" t="n"/>
      <c r="E202" s="8" t="n"/>
      <c r="F202" s="12">
        <f>IF(OR(C202="",D202=""),"",ROUND(MOD(D202-C202,1)*24-N(E202)/60,2))</f>
        <v/>
      </c>
      <c r="G202" s="9">
        <f>IF(A202="","",YEAR(A202-WEEKDAY(A202,2)+4)&amp;"-S"&amp;TEXT(WEEKNUM(A202,21),"00"))</f>
        <v/>
      </c>
      <c r="H202" s="12">
        <f>IF(OR(F202="",B202=""),"",IFERROR(MAX(0,ROUND(F202-INDEX(Equipo!$D$2:$D$51,MATCH(B202,Equipo!$A$2:$A$51,0)),2)),""))</f>
        <v/>
      </c>
      <c r="I202" s="8" t="n"/>
    </row>
    <row r="203">
      <c r="A203" s="10" t="n"/>
      <c r="B203" s="8" t="n"/>
      <c r="C203" s="11" t="n"/>
      <c r="D203" s="11" t="n"/>
      <c r="E203" s="8" t="n"/>
      <c r="F203" s="12">
        <f>IF(OR(C203="",D203=""),"",ROUND(MOD(D203-C203,1)*24-N(E203)/60,2))</f>
        <v/>
      </c>
      <c r="G203" s="9">
        <f>IF(A203="","",YEAR(A203-WEEKDAY(A203,2)+4)&amp;"-S"&amp;TEXT(WEEKNUM(A203,21),"00"))</f>
        <v/>
      </c>
      <c r="H203" s="12">
        <f>IF(OR(F203="",B203=""),"",IFERROR(MAX(0,ROUND(F203-INDEX(Equipo!$D$2:$D$51,MATCH(B203,Equipo!$A$2:$A$51,0)),2)),""))</f>
        <v/>
      </c>
      <c r="I203" s="8" t="n"/>
    </row>
    <row r="204">
      <c r="A204" s="10" t="n"/>
      <c r="B204" s="8" t="n"/>
      <c r="C204" s="11" t="n"/>
      <c r="D204" s="11" t="n"/>
      <c r="E204" s="8" t="n"/>
      <c r="F204" s="12">
        <f>IF(OR(C204="",D204=""),"",ROUND(MOD(D204-C204,1)*24-N(E204)/60,2))</f>
        <v/>
      </c>
      <c r="G204" s="9">
        <f>IF(A204="","",YEAR(A204-WEEKDAY(A204,2)+4)&amp;"-S"&amp;TEXT(WEEKNUM(A204,21),"00"))</f>
        <v/>
      </c>
      <c r="H204" s="12">
        <f>IF(OR(F204="",B204=""),"",IFERROR(MAX(0,ROUND(F204-INDEX(Equipo!$D$2:$D$51,MATCH(B204,Equipo!$A$2:$A$51,0)),2)),""))</f>
        <v/>
      </c>
      <c r="I204" s="8" t="n"/>
    </row>
    <row r="205">
      <c r="A205" s="10" t="n"/>
      <c r="B205" s="8" t="n"/>
      <c r="C205" s="11" t="n"/>
      <c r="D205" s="11" t="n"/>
      <c r="E205" s="8" t="n"/>
      <c r="F205" s="12">
        <f>IF(OR(C205="",D205=""),"",ROUND(MOD(D205-C205,1)*24-N(E205)/60,2))</f>
        <v/>
      </c>
      <c r="G205" s="9">
        <f>IF(A205="","",YEAR(A205-WEEKDAY(A205,2)+4)&amp;"-S"&amp;TEXT(WEEKNUM(A205,21),"00"))</f>
        <v/>
      </c>
      <c r="H205" s="12">
        <f>IF(OR(F205="",B205=""),"",IFERROR(MAX(0,ROUND(F205-INDEX(Equipo!$D$2:$D$51,MATCH(B205,Equipo!$A$2:$A$51,0)),2)),""))</f>
        <v/>
      </c>
      <c r="I205" s="8" t="n"/>
    </row>
    <row r="206">
      <c r="A206" s="10" t="n"/>
      <c r="B206" s="8" t="n"/>
      <c r="C206" s="11" t="n"/>
      <c r="D206" s="11" t="n"/>
      <c r="E206" s="8" t="n"/>
      <c r="F206" s="12">
        <f>IF(OR(C206="",D206=""),"",ROUND(MOD(D206-C206,1)*24-N(E206)/60,2))</f>
        <v/>
      </c>
      <c r="G206" s="9">
        <f>IF(A206="","",YEAR(A206-WEEKDAY(A206,2)+4)&amp;"-S"&amp;TEXT(WEEKNUM(A206,21),"00"))</f>
        <v/>
      </c>
      <c r="H206" s="12">
        <f>IF(OR(F206="",B206=""),"",IFERROR(MAX(0,ROUND(F206-INDEX(Equipo!$D$2:$D$51,MATCH(B206,Equipo!$A$2:$A$51,0)),2)),""))</f>
        <v/>
      </c>
      <c r="I206" s="8" t="n"/>
    </row>
    <row r="207">
      <c r="A207" s="10" t="n"/>
      <c r="B207" s="8" t="n"/>
      <c r="C207" s="11" t="n"/>
      <c r="D207" s="11" t="n"/>
      <c r="E207" s="8" t="n"/>
      <c r="F207" s="12">
        <f>IF(OR(C207="",D207=""),"",ROUND(MOD(D207-C207,1)*24-N(E207)/60,2))</f>
        <v/>
      </c>
      <c r="G207" s="9">
        <f>IF(A207="","",YEAR(A207-WEEKDAY(A207,2)+4)&amp;"-S"&amp;TEXT(WEEKNUM(A207,21),"00"))</f>
        <v/>
      </c>
      <c r="H207" s="12">
        <f>IF(OR(F207="",B207=""),"",IFERROR(MAX(0,ROUND(F207-INDEX(Equipo!$D$2:$D$51,MATCH(B207,Equipo!$A$2:$A$51,0)),2)),""))</f>
        <v/>
      </c>
      <c r="I207" s="8" t="n"/>
    </row>
    <row r="208">
      <c r="A208" s="10" t="n"/>
      <c r="B208" s="8" t="n"/>
      <c r="C208" s="11" t="n"/>
      <c r="D208" s="11" t="n"/>
      <c r="E208" s="8" t="n"/>
      <c r="F208" s="12">
        <f>IF(OR(C208="",D208=""),"",ROUND(MOD(D208-C208,1)*24-N(E208)/60,2))</f>
        <v/>
      </c>
      <c r="G208" s="9">
        <f>IF(A208="","",YEAR(A208-WEEKDAY(A208,2)+4)&amp;"-S"&amp;TEXT(WEEKNUM(A208,21),"00"))</f>
        <v/>
      </c>
      <c r="H208" s="12">
        <f>IF(OR(F208="",B208=""),"",IFERROR(MAX(0,ROUND(F208-INDEX(Equipo!$D$2:$D$51,MATCH(B208,Equipo!$A$2:$A$51,0)),2)),""))</f>
        <v/>
      </c>
      <c r="I208" s="8" t="n"/>
    </row>
    <row r="209">
      <c r="A209" s="10" t="n"/>
      <c r="B209" s="8" t="n"/>
      <c r="C209" s="11" t="n"/>
      <c r="D209" s="11" t="n"/>
      <c r="E209" s="8" t="n"/>
      <c r="F209" s="12">
        <f>IF(OR(C209="",D209=""),"",ROUND(MOD(D209-C209,1)*24-N(E209)/60,2))</f>
        <v/>
      </c>
      <c r="G209" s="9">
        <f>IF(A209="","",YEAR(A209-WEEKDAY(A209,2)+4)&amp;"-S"&amp;TEXT(WEEKNUM(A209,21),"00"))</f>
        <v/>
      </c>
      <c r="H209" s="12">
        <f>IF(OR(F209="",B209=""),"",IFERROR(MAX(0,ROUND(F209-INDEX(Equipo!$D$2:$D$51,MATCH(B209,Equipo!$A$2:$A$51,0)),2)),""))</f>
        <v/>
      </c>
      <c r="I209" s="8" t="n"/>
    </row>
    <row r="210">
      <c r="A210" s="10" t="n"/>
      <c r="B210" s="8" t="n"/>
      <c r="C210" s="11" t="n"/>
      <c r="D210" s="11" t="n"/>
      <c r="E210" s="8" t="n"/>
      <c r="F210" s="12">
        <f>IF(OR(C210="",D210=""),"",ROUND(MOD(D210-C210,1)*24-N(E210)/60,2))</f>
        <v/>
      </c>
      <c r="G210" s="9">
        <f>IF(A210="","",YEAR(A210-WEEKDAY(A210,2)+4)&amp;"-S"&amp;TEXT(WEEKNUM(A210,21),"00"))</f>
        <v/>
      </c>
      <c r="H210" s="12">
        <f>IF(OR(F210="",B210=""),"",IFERROR(MAX(0,ROUND(F210-INDEX(Equipo!$D$2:$D$51,MATCH(B210,Equipo!$A$2:$A$51,0)),2)),""))</f>
        <v/>
      </c>
      <c r="I210" s="8" t="n"/>
    </row>
    <row r="211">
      <c r="A211" s="10" t="n"/>
      <c r="B211" s="8" t="n"/>
      <c r="C211" s="11" t="n"/>
      <c r="D211" s="11" t="n"/>
      <c r="E211" s="8" t="n"/>
      <c r="F211" s="12">
        <f>IF(OR(C211="",D211=""),"",ROUND(MOD(D211-C211,1)*24-N(E211)/60,2))</f>
        <v/>
      </c>
      <c r="G211" s="9">
        <f>IF(A211="","",YEAR(A211-WEEKDAY(A211,2)+4)&amp;"-S"&amp;TEXT(WEEKNUM(A211,21),"00"))</f>
        <v/>
      </c>
      <c r="H211" s="12">
        <f>IF(OR(F211="",B211=""),"",IFERROR(MAX(0,ROUND(F211-INDEX(Equipo!$D$2:$D$51,MATCH(B211,Equipo!$A$2:$A$51,0)),2)),""))</f>
        <v/>
      </c>
      <c r="I211" s="8" t="n"/>
    </row>
    <row r="212">
      <c r="A212" s="10" t="n"/>
      <c r="B212" s="8" t="n"/>
      <c r="C212" s="11" t="n"/>
      <c r="D212" s="11" t="n"/>
      <c r="E212" s="8" t="n"/>
      <c r="F212" s="12">
        <f>IF(OR(C212="",D212=""),"",ROUND(MOD(D212-C212,1)*24-N(E212)/60,2))</f>
        <v/>
      </c>
      <c r="G212" s="9">
        <f>IF(A212="","",YEAR(A212-WEEKDAY(A212,2)+4)&amp;"-S"&amp;TEXT(WEEKNUM(A212,21),"00"))</f>
        <v/>
      </c>
      <c r="H212" s="12">
        <f>IF(OR(F212="",B212=""),"",IFERROR(MAX(0,ROUND(F212-INDEX(Equipo!$D$2:$D$51,MATCH(B212,Equipo!$A$2:$A$51,0)),2)),""))</f>
        <v/>
      </c>
      <c r="I212" s="8" t="n"/>
    </row>
    <row r="213">
      <c r="A213" s="10" t="n"/>
      <c r="B213" s="8" t="n"/>
      <c r="C213" s="11" t="n"/>
      <c r="D213" s="11" t="n"/>
      <c r="E213" s="8" t="n"/>
      <c r="F213" s="12">
        <f>IF(OR(C213="",D213=""),"",ROUND(MOD(D213-C213,1)*24-N(E213)/60,2))</f>
        <v/>
      </c>
      <c r="G213" s="9">
        <f>IF(A213="","",YEAR(A213-WEEKDAY(A213,2)+4)&amp;"-S"&amp;TEXT(WEEKNUM(A213,21),"00"))</f>
        <v/>
      </c>
      <c r="H213" s="12">
        <f>IF(OR(F213="",B213=""),"",IFERROR(MAX(0,ROUND(F213-INDEX(Equipo!$D$2:$D$51,MATCH(B213,Equipo!$A$2:$A$51,0)),2)),""))</f>
        <v/>
      </c>
      <c r="I213" s="8" t="n"/>
    </row>
    <row r="214">
      <c r="A214" s="10" t="n"/>
      <c r="B214" s="8" t="n"/>
      <c r="C214" s="11" t="n"/>
      <c r="D214" s="11" t="n"/>
      <c r="E214" s="8" t="n"/>
      <c r="F214" s="12">
        <f>IF(OR(C214="",D214=""),"",ROUND(MOD(D214-C214,1)*24-N(E214)/60,2))</f>
        <v/>
      </c>
      <c r="G214" s="9">
        <f>IF(A214="","",YEAR(A214-WEEKDAY(A214,2)+4)&amp;"-S"&amp;TEXT(WEEKNUM(A214,21),"00"))</f>
        <v/>
      </c>
      <c r="H214" s="12">
        <f>IF(OR(F214="",B214=""),"",IFERROR(MAX(0,ROUND(F214-INDEX(Equipo!$D$2:$D$51,MATCH(B214,Equipo!$A$2:$A$51,0)),2)),""))</f>
        <v/>
      </c>
      <c r="I214" s="8" t="n"/>
    </row>
    <row r="215">
      <c r="A215" s="10" t="n"/>
      <c r="B215" s="8" t="n"/>
      <c r="C215" s="11" t="n"/>
      <c r="D215" s="11" t="n"/>
      <c r="E215" s="8" t="n"/>
      <c r="F215" s="12">
        <f>IF(OR(C215="",D215=""),"",ROUND(MOD(D215-C215,1)*24-N(E215)/60,2))</f>
        <v/>
      </c>
      <c r="G215" s="9">
        <f>IF(A215="","",YEAR(A215-WEEKDAY(A215,2)+4)&amp;"-S"&amp;TEXT(WEEKNUM(A215,21),"00"))</f>
        <v/>
      </c>
      <c r="H215" s="12">
        <f>IF(OR(F215="",B215=""),"",IFERROR(MAX(0,ROUND(F215-INDEX(Equipo!$D$2:$D$51,MATCH(B215,Equipo!$A$2:$A$51,0)),2)),""))</f>
        <v/>
      </c>
      <c r="I215" s="8" t="n"/>
    </row>
    <row r="216">
      <c r="A216" s="10" t="n"/>
      <c r="B216" s="8" t="n"/>
      <c r="C216" s="11" t="n"/>
      <c r="D216" s="11" t="n"/>
      <c r="E216" s="8" t="n"/>
      <c r="F216" s="12">
        <f>IF(OR(C216="",D216=""),"",ROUND(MOD(D216-C216,1)*24-N(E216)/60,2))</f>
        <v/>
      </c>
      <c r="G216" s="9">
        <f>IF(A216="","",YEAR(A216-WEEKDAY(A216,2)+4)&amp;"-S"&amp;TEXT(WEEKNUM(A216,21),"00"))</f>
        <v/>
      </c>
      <c r="H216" s="12">
        <f>IF(OR(F216="",B216=""),"",IFERROR(MAX(0,ROUND(F216-INDEX(Equipo!$D$2:$D$51,MATCH(B216,Equipo!$A$2:$A$51,0)),2)),""))</f>
        <v/>
      </c>
      <c r="I216" s="8" t="n"/>
    </row>
    <row r="217">
      <c r="A217" s="10" t="n"/>
      <c r="B217" s="8" t="n"/>
      <c r="C217" s="11" t="n"/>
      <c r="D217" s="11" t="n"/>
      <c r="E217" s="8" t="n"/>
      <c r="F217" s="12">
        <f>IF(OR(C217="",D217=""),"",ROUND(MOD(D217-C217,1)*24-N(E217)/60,2))</f>
        <v/>
      </c>
      <c r="G217" s="9">
        <f>IF(A217="","",YEAR(A217-WEEKDAY(A217,2)+4)&amp;"-S"&amp;TEXT(WEEKNUM(A217,21),"00"))</f>
        <v/>
      </c>
      <c r="H217" s="12">
        <f>IF(OR(F217="",B217=""),"",IFERROR(MAX(0,ROUND(F217-INDEX(Equipo!$D$2:$D$51,MATCH(B217,Equipo!$A$2:$A$51,0)),2)),""))</f>
        <v/>
      </c>
      <c r="I217" s="8" t="n"/>
    </row>
    <row r="218">
      <c r="A218" s="10" t="n"/>
      <c r="B218" s="8" t="n"/>
      <c r="C218" s="11" t="n"/>
      <c r="D218" s="11" t="n"/>
      <c r="E218" s="8" t="n"/>
      <c r="F218" s="12">
        <f>IF(OR(C218="",D218=""),"",ROUND(MOD(D218-C218,1)*24-N(E218)/60,2))</f>
        <v/>
      </c>
      <c r="G218" s="9">
        <f>IF(A218="","",YEAR(A218-WEEKDAY(A218,2)+4)&amp;"-S"&amp;TEXT(WEEKNUM(A218,21),"00"))</f>
        <v/>
      </c>
      <c r="H218" s="12">
        <f>IF(OR(F218="",B218=""),"",IFERROR(MAX(0,ROUND(F218-INDEX(Equipo!$D$2:$D$51,MATCH(B218,Equipo!$A$2:$A$51,0)),2)),""))</f>
        <v/>
      </c>
      <c r="I218" s="8" t="n"/>
    </row>
    <row r="219">
      <c r="A219" s="10" t="n"/>
      <c r="B219" s="8" t="n"/>
      <c r="C219" s="11" t="n"/>
      <c r="D219" s="11" t="n"/>
      <c r="E219" s="8" t="n"/>
      <c r="F219" s="12">
        <f>IF(OR(C219="",D219=""),"",ROUND(MOD(D219-C219,1)*24-N(E219)/60,2))</f>
        <v/>
      </c>
      <c r="G219" s="9">
        <f>IF(A219="","",YEAR(A219-WEEKDAY(A219,2)+4)&amp;"-S"&amp;TEXT(WEEKNUM(A219,21),"00"))</f>
        <v/>
      </c>
      <c r="H219" s="12">
        <f>IF(OR(F219="",B219=""),"",IFERROR(MAX(0,ROUND(F219-INDEX(Equipo!$D$2:$D$51,MATCH(B219,Equipo!$A$2:$A$51,0)),2)),""))</f>
        <v/>
      </c>
      <c r="I219" s="8" t="n"/>
    </row>
    <row r="220">
      <c r="A220" s="10" t="n"/>
      <c r="B220" s="8" t="n"/>
      <c r="C220" s="11" t="n"/>
      <c r="D220" s="11" t="n"/>
      <c r="E220" s="8" t="n"/>
      <c r="F220" s="12">
        <f>IF(OR(C220="",D220=""),"",ROUND(MOD(D220-C220,1)*24-N(E220)/60,2))</f>
        <v/>
      </c>
      <c r="G220" s="9">
        <f>IF(A220="","",YEAR(A220-WEEKDAY(A220,2)+4)&amp;"-S"&amp;TEXT(WEEKNUM(A220,21),"00"))</f>
        <v/>
      </c>
      <c r="H220" s="12">
        <f>IF(OR(F220="",B220=""),"",IFERROR(MAX(0,ROUND(F220-INDEX(Equipo!$D$2:$D$51,MATCH(B220,Equipo!$A$2:$A$51,0)),2)),""))</f>
        <v/>
      </c>
      <c r="I220" s="8" t="n"/>
    </row>
    <row r="221">
      <c r="A221" s="10" t="n"/>
      <c r="B221" s="8" t="n"/>
      <c r="C221" s="11" t="n"/>
      <c r="D221" s="11" t="n"/>
      <c r="E221" s="8" t="n"/>
      <c r="F221" s="12">
        <f>IF(OR(C221="",D221=""),"",ROUND(MOD(D221-C221,1)*24-N(E221)/60,2))</f>
        <v/>
      </c>
      <c r="G221" s="9">
        <f>IF(A221="","",YEAR(A221-WEEKDAY(A221,2)+4)&amp;"-S"&amp;TEXT(WEEKNUM(A221,21),"00"))</f>
        <v/>
      </c>
      <c r="H221" s="12">
        <f>IF(OR(F221="",B221=""),"",IFERROR(MAX(0,ROUND(F221-INDEX(Equipo!$D$2:$D$51,MATCH(B221,Equipo!$A$2:$A$51,0)),2)),""))</f>
        <v/>
      </c>
      <c r="I221" s="8" t="n"/>
    </row>
    <row r="222">
      <c r="A222" s="10" t="n"/>
      <c r="B222" s="8" t="n"/>
      <c r="C222" s="11" t="n"/>
      <c r="D222" s="11" t="n"/>
      <c r="E222" s="8" t="n"/>
      <c r="F222" s="12">
        <f>IF(OR(C222="",D222=""),"",ROUND(MOD(D222-C222,1)*24-N(E222)/60,2))</f>
        <v/>
      </c>
      <c r="G222" s="9">
        <f>IF(A222="","",YEAR(A222-WEEKDAY(A222,2)+4)&amp;"-S"&amp;TEXT(WEEKNUM(A222,21),"00"))</f>
        <v/>
      </c>
      <c r="H222" s="12">
        <f>IF(OR(F222="",B222=""),"",IFERROR(MAX(0,ROUND(F222-INDEX(Equipo!$D$2:$D$51,MATCH(B222,Equipo!$A$2:$A$51,0)),2)),""))</f>
        <v/>
      </c>
      <c r="I222" s="8" t="n"/>
    </row>
    <row r="223">
      <c r="A223" s="10" t="n"/>
      <c r="B223" s="8" t="n"/>
      <c r="C223" s="11" t="n"/>
      <c r="D223" s="11" t="n"/>
      <c r="E223" s="8" t="n"/>
      <c r="F223" s="12">
        <f>IF(OR(C223="",D223=""),"",ROUND(MOD(D223-C223,1)*24-N(E223)/60,2))</f>
        <v/>
      </c>
      <c r="G223" s="9">
        <f>IF(A223="","",YEAR(A223-WEEKDAY(A223,2)+4)&amp;"-S"&amp;TEXT(WEEKNUM(A223,21),"00"))</f>
        <v/>
      </c>
      <c r="H223" s="12">
        <f>IF(OR(F223="",B223=""),"",IFERROR(MAX(0,ROUND(F223-INDEX(Equipo!$D$2:$D$51,MATCH(B223,Equipo!$A$2:$A$51,0)),2)),""))</f>
        <v/>
      </c>
      <c r="I223" s="8" t="n"/>
    </row>
    <row r="224">
      <c r="A224" s="10" t="n"/>
      <c r="B224" s="8" t="n"/>
      <c r="C224" s="11" t="n"/>
      <c r="D224" s="11" t="n"/>
      <c r="E224" s="8" t="n"/>
      <c r="F224" s="12">
        <f>IF(OR(C224="",D224=""),"",ROUND(MOD(D224-C224,1)*24-N(E224)/60,2))</f>
        <v/>
      </c>
      <c r="G224" s="9">
        <f>IF(A224="","",YEAR(A224-WEEKDAY(A224,2)+4)&amp;"-S"&amp;TEXT(WEEKNUM(A224,21),"00"))</f>
        <v/>
      </c>
      <c r="H224" s="12">
        <f>IF(OR(F224="",B224=""),"",IFERROR(MAX(0,ROUND(F224-INDEX(Equipo!$D$2:$D$51,MATCH(B224,Equipo!$A$2:$A$51,0)),2)),""))</f>
        <v/>
      </c>
      <c r="I224" s="8" t="n"/>
    </row>
    <row r="225">
      <c r="A225" s="10" t="n"/>
      <c r="B225" s="8" t="n"/>
      <c r="C225" s="11" t="n"/>
      <c r="D225" s="11" t="n"/>
      <c r="E225" s="8" t="n"/>
      <c r="F225" s="12">
        <f>IF(OR(C225="",D225=""),"",ROUND(MOD(D225-C225,1)*24-N(E225)/60,2))</f>
        <v/>
      </c>
      <c r="G225" s="9">
        <f>IF(A225="","",YEAR(A225-WEEKDAY(A225,2)+4)&amp;"-S"&amp;TEXT(WEEKNUM(A225,21),"00"))</f>
        <v/>
      </c>
      <c r="H225" s="12">
        <f>IF(OR(F225="",B225=""),"",IFERROR(MAX(0,ROUND(F225-INDEX(Equipo!$D$2:$D$51,MATCH(B225,Equipo!$A$2:$A$51,0)),2)),""))</f>
        <v/>
      </c>
      <c r="I225" s="8" t="n"/>
    </row>
    <row r="226">
      <c r="A226" s="10" t="n"/>
      <c r="B226" s="8" t="n"/>
      <c r="C226" s="11" t="n"/>
      <c r="D226" s="11" t="n"/>
      <c r="E226" s="8" t="n"/>
      <c r="F226" s="12">
        <f>IF(OR(C226="",D226=""),"",ROUND(MOD(D226-C226,1)*24-N(E226)/60,2))</f>
        <v/>
      </c>
      <c r="G226" s="9">
        <f>IF(A226="","",YEAR(A226-WEEKDAY(A226,2)+4)&amp;"-S"&amp;TEXT(WEEKNUM(A226,21),"00"))</f>
        <v/>
      </c>
      <c r="H226" s="12">
        <f>IF(OR(F226="",B226=""),"",IFERROR(MAX(0,ROUND(F226-INDEX(Equipo!$D$2:$D$51,MATCH(B226,Equipo!$A$2:$A$51,0)),2)),""))</f>
        <v/>
      </c>
      <c r="I226" s="8" t="n"/>
    </row>
    <row r="227">
      <c r="A227" s="10" t="n"/>
      <c r="B227" s="8" t="n"/>
      <c r="C227" s="11" t="n"/>
      <c r="D227" s="11" t="n"/>
      <c r="E227" s="8" t="n"/>
      <c r="F227" s="12">
        <f>IF(OR(C227="",D227=""),"",ROUND(MOD(D227-C227,1)*24-N(E227)/60,2))</f>
        <v/>
      </c>
      <c r="G227" s="9">
        <f>IF(A227="","",YEAR(A227-WEEKDAY(A227,2)+4)&amp;"-S"&amp;TEXT(WEEKNUM(A227,21),"00"))</f>
        <v/>
      </c>
      <c r="H227" s="12">
        <f>IF(OR(F227="",B227=""),"",IFERROR(MAX(0,ROUND(F227-INDEX(Equipo!$D$2:$D$51,MATCH(B227,Equipo!$A$2:$A$51,0)),2)),""))</f>
        <v/>
      </c>
      <c r="I227" s="8" t="n"/>
    </row>
    <row r="228">
      <c r="A228" s="10" t="n"/>
      <c r="B228" s="8" t="n"/>
      <c r="C228" s="11" t="n"/>
      <c r="D228" s="11" t="n"/>
      <c r="E228" s="8" t="n"/>
      <c r="F228" s="12">
        <f>IF(OR(C228="",D228=""),"",ROUND(MOD(D228-C228,1)*24-N(E228)/60,2))</f>
        <v/>
      </c>
      <c r="G228" s="9">
        <f>IF(A228="","",YEAR(A228-WEEKDAY(A228,2)+4)&amp;"-S"&amp;TEXT(WEEKNUM(A228,21),"00"))</f>
        <v/>
      </c>
      <c r="H228" s="12">
        <f>IF(OR(F228="",B228=""),"",IFERROR(MAX(0,ROUND(F228-INDEX(Equipo!$D$2:$D$51,MATCH(B228,Equipo!$A$2:$A$51,0)),2)),""))</f>
        <v/>
      </c>
      <c r="I228" s="8" t="n"/>
    </row>
    <row r="229">
      <c r="A229" s="10" t="n"/>
      <c r="B229" s="8" t="n"/>
      <c r="C229" s="11" t="n"/>
      <c r="D229" s="11" t="n"/>
      <c r="E229" s="8" t="n"/>
      <c r="F229" s="12">
        <f>IF(OR(C229="",D229=""),"",ROUND(MOD(D229-C229,1)*24-N(E229)/60,2))</f>
        <v/>
      </c>
      <c r="G229" s="9">
        <f>IF(A229="","",YEAR(A229-WEEKDAY(A229,2)+4)&amp;"-S"&amp;TEXT(WEEKNUM(A229,21),"00"))</f>
        <v/>
      </c>
      <c r="H229" s="12">
        <f>IF(OR(F229="",B229=""),"",IFERROR(MAX(0,ROUND(F229-INDEX(Equipo!$D$2:$D$51,MATCH(B229,Equipo!$A$2:$A$51,0)),2)),""))</f>
        <v/>
      </c>
      <c r="I229" s="8" t="n"/>
    </row>
    <row r="230">
      <c r="A230" s="10" t="n"/>
      <c r="B230" s="8" t="n"/>
      <c r="C230" s="11" t="n"/>
      <c r="D230" s="11" t="n"/>
      <c r="E230" s="8" t="n"/>
      <c r="F230" s="12">
        <f>IF(OR(C230="",D230=""),"",ROUND(MOD(D230-C230,1)*24-N(E230)/60,2))</f>
        <v/>
      </c>
      <c r="G230" s="9">
        <f>IF(A230="","",YEAR(A230-WEEKDAY(A230,2)+4)&amp;"-S"&amp;TEXT(WEEKNUM(A230,21),"00"))</f>
        <v/>
      </c>
      <c r="H230" s="12">
        <f>IF(OR(F230="",B230=""),"",IFERROR(MAX(0,ROUND(F230-INDEX(Equipo!$D$2:$D$51,MATCH(B230,Equipo!$A$2:$A$51,0)),2)),""))</f>
        <v/>
      </c>
      <c r="I230" s="8" t="n"/>
    </row>
    <row r="231">
      <c r="A231" s="10" t="n"/>
      <c r="B231" s="8" t="n"/>
      <c r="C231" s="11" t="n"/>
      <c r="D231" s="11" t="n"/>
      <c r="E231" s="8" t="n"/>
      <c r="F231" s="12">
        <f>IF(OR(C231="",D231=""),"",ROUND(MOD(D231-C231,1)*24-N(E231)/60,2))</f>
        <v/>
      </c>
      <c r="G231" s="9">
        <f>IF(A231="","",YEAR(A231-WEEKDAY(A231,2)+4)&amp;"-S"&amp;TEXT(WEEKNUM(A231,21),"00"))</f>
        <v/>
      </c>
      <c r="H231" s="12">
        <f>IF(OR(F231="",B231=""),"",IFERROR(MAX(0,ROUND(F231-INDEX(Equipo!$D$2:$D$51,MATCH(B231,Equipo!$A$2:$A$51,0)),2)),""))</f>
        <v/>
      </c>
      <c r="I231" s="8" t="n"/>
    </row>
    <row r="232">
      <c r="A232" s="10" t="n"/>
      <c r="B232" s="8" t="n"/>
      <c r="C232" s="11" t="n"/>
      <c r="D232" s="11" t="n"/>
      <c r="E232" s="8" t="n"/>
      <c r="F232" s="12">
        <f>IF(OR(C232="",D232=""),"",ROUND(MOD(D232-C232,1)*24-N(E232)/60,2))</f>
        <v/>
      </c>
      <c r="G232" s="9">
        <f>IF(A232="","",YEAR(A232-WEEKDAY(A232,2)+4)&amp;"-S"&amp;TEXT(WEEKNUM(A232,21),"00"))</f>
        <v/>
      </c>
      <c r="H232" s="12">
        <f>IF(OR(F232="",B232=""),"",IFERROR(MAX(0,ROUND(F232-INDEX(Equipo!$D$2:$D$51,MATCH(B232,Equipo!$A$2:$A$51,0)),2)),""))</f>
        <v/>
      </c>
      <c r="I232" s="8" t="n"/>
    </row>
    <row r="233">
      <c r="A233" s="10" t="n"/>
      <c r="B233" s="8" t="n"/>
      <c r="C233" s="11" t="n"/>
      <c r="D233" s="11" t="n"/>
      <c r="E233" s="8" t="n"/>
      <c r="F233" s="12">
        <f>IF(OR(C233="",D233=""),"",ROUND(MOD(D233-C233,1)*24-N(E233)/60,2))</f>
        <v/>
      </c>
      <c r="G233" s="9">
        <f>IF(A233="","",YEAR(A233-WEEKDAY(A233,2)+4)&amp;"-S"&amp;TEXT(WEEKNUM(A233,21),"00"))</f>
        <v/>
      </c>
      <c r="H233" s="12">
        <f>IF(OR(F233="",B233=""),"",IFERROR(MAX(0,ROUND(F233-INDEX(Equipo!$D$2:$D$51,MATCH(B233,Equipo!$A$2:$A$51,0)),2)),""))</f>
        <v/>
      </c>
      <c r="I233" s="8" t="n"/>
    </row>
    <row r="234">
      <c r="A234" s="10" t="n"/>
      <c r="B234" s="8" t="n"/>
      <c r="C234" s="11" t="n"/>
      <c r="D234" s="11" t="n"/>
      <c r="E234" s="8" t="n"/>
      <c r="F234" s="12">
        <f>IF(OR(C234="",D234=""),"",ROUND(MOD(D234-C234,1)*24-N(E234)/60,2))</f>
        <v/>
      </c>
      <c r="G234" s="9">
        <f>IF(A234="","",YEAR(A234-WEEKDAY(A234,2)+4)&amp;"-S"&amp;TEXT(WEEKNUM(A234,21),"00"))</f>
        <v/>
      </c>
      <c r="H234" s="12">
        <f>IF(OR(F234="",B234=""),"",IFERROR(MAX(0,ROUND(F234-INDEX(Equipo!$D$2:$D$51,MATCH(B234,Equipo!$A$2:$A$51,0)),2)),""))</f>
        <v/>
      </c>
      <c r="I234" s="8" t="n"/>
    </row>
    <row r="235">
      <c r="A235" s="10" t="n"/>
      <c r="B235" s="8" t="n"/>
      <c r="C235" s="11" t="n"/>
      <c r="D235" s="11" t="n"/>
      <c r="E235" s="8" t="n"/>
      <c r="F235" s="12">
        <f>IF(OR(C235="",D235=""),"",ROUND(MOD(D235-C235,1)*24-N(E235)/60,2))</f>
        <v/>
      </c>
      <c r="G235" s="9">
        <f>IF(A235="","",YEAR(A235-WEEKDAY(A235,2)+4)&amp;"-S"&amp;TEXT(WEEKNUM(A235,21),"00"))</f>
        <v/>
      </c>
      <c r="H235" s="12">
        <f>IF(OR(F235="",B235=""),"",IFERROR(MAX(0,ROUND(F235-INDEX(Equipo!$D$2:$D$51,MATCH(B235,Equipo!$A$2:$A$51,0)),2)),""))</f>
        <v/>
      </c>
      <c r="I235" s="8" t="n"/>
    </row>
    <row r="236">
      <c r="A236" s="10" t="n"/>
      <c r="B236" s="8" t="n"/>
      <c r="C236" s="11" t="n"/>
      <c r="D236" s="11" t="n"/>
      <c r="E236" s="8" t="n"/>
      <c r="F236" s="12">
        <f>IF(OR(C236="",D236=""),"",ROUND(MOD(D236-C236,1)*24-N(E236)/60,2))</f>
        <v/>
      </c>
      <c r="G236" s="9">
        <f>IF(A236="","",YEAR(A236-WEEKDAY(A236,2)+4)&amp;"-S"&amp;TEXT(WEEKNUM(A236,21),"00"))</f>
        <v/>
      </c>
      <c r="H236" s="12">
        <f>IF(OR(F236="",B236=""),"",IFERROR(MAX(0,ROUND(F236-INDEX(Equipo!$D$2:$D$51,MATCH(B236,Equipo!$A$2:$A$51,0)),2)),""))</f>
        <v/>
      </c>
      <c r="I236" s="8" t="n"/>
    </row>
    <row r="237">
      <c r="A237" s="10" t="n"/>
      <c r="B237" s="8" t="n"/>
      <c r="C237" s="11" t="n"/>
      <c r="D237" s="11" t="n"/>
      <c r="E237" s="8" t="n"/>
      <c r="F237" s="12">
        <f>IF(OR(C237="",D237=""),"",ROUND(MOD(D237-C237,1)*24-N(E237)/60,2))</f>
        <v/>
      </c>
      <c r="G237" s="9">
        <f>IF(A237="","",YEAR(A237-WEEKDAY(A237,2)+4)&amp;"-S"&amp;TEXT(WEEKNUM(A237,21),"00"))</f>
        <v/>
      </c>
      <c r="H237" s="12">
        <f>IF(OR(F237="",B237=""),"",IFERROR(MAX(0,ROUND(F237-INDEX(Equipo!$D$2:$D$51,MATCH(B237,Equipo!$A$2:$A$51,0)),2)),""))</f>
        <v/>
      </c>
      <c r="I237" s="8" t="n"/>
    </row>
    <row r="238">
      <c r="A238" s="10" t="n"/>
      <c r="B238" s="8" t="n"/>
      <c r="C238" s="11" t="n"/>
      <c r="D238" s="11" t="n"/>
      <c r="E238" s="8" t="n"/>
      <c r="F238" s="12">
        <f>IF(OR(C238="",D238=""),"",ROUND(MOD(D238-C238,1)*24-N(E238)/60,2))</f>
        <v/>
      </c>
      <c r="G238" s="9">
        <f>IF(A238="","",YEAR(A238-WEEKDAY(A238,2)+4)&amp;"-S"&amp;TEXT(WEEKNUM(A238,21),"00"))</f>
        <v/>
      </c>
      <c r="H238" s="12">
        <f>IF(OR(F238="",B238=""),"",IFERROR(MAX(0,ROUND(F238-INDEX(Equipo!$D$2:$D$51,MATCH(B238,Equipo!$A$2:$A$51,0)),2)),""))</f>
        <v/>
      </c>
      <c r="I238" s="8" t="n"/>
    </row>
    <row r="239">
      <c r="A239" s="10" t="n"/>
      <c r="B239" s="8" t="n"/>
      <c r="C239" s="11" t="n"/>
      <c r="D239" s="11" t="n"/>
      <c r="E239" s="8" t="n"/>
      <c r="F239" s="12">
        <f>IF(OR(C239="",D239=""),"",ROUND(MOD(D239-C239,1)*24-N(E239)/60,2))</f>
        <v/>
      </c>
      <c r="G239" s="9">
        <f>IF(A239="","",YEAR(A239-WEEKDAY(A239,2)+4)&amp;"-S"&amp;TEXT(WEEKNUM(A239,21),"00"))</f>
        <v/>
      </c>
      <c r="H239" s="12">
        <f>IF(OR(F239="",B239=""),"",IFERROR(MAX(0,ROUND(F239-INDEX(Equipo!$D$2:$D$51,MATCH(B239,Equipo!$A$2:$A$51,0)),2)),""))</f>
        <v/>
      </c>
      <c r="I239" s="8" t="n"/>
    </row>
    <row r="240">
      <c r="A240" s="10" t="n"/>
      <c r="B240" s="8" t="n"/>
      <c r="C240" s="11" t="n"/>
      <c r="D240" s="11" t="n"/>
      <c r="E240" s="8" t="n"/>
      <c r="F240" s="12">
        <f>IF(OR(C240="",D240=""),"",ROUND(MOD(D240-C240,1)*24-N(E240)/60,2))</f>
        <v/>
      </c>
      <c r="G240" s="9">
        <f>IF(A240="","",YEAR(A240-WEEKDAY(A240,2)+4)&amp;"-S"&amp;TEXT(WEEKNUM(A240,21),"00"))</f>
        <v/>
      </c>
      <c r="H240" s="12">
        <f>IF(OR(F240="",B240=""),"",IFERROR(MAX(0,ROUND(F240-INDEX(Equipo!$D$2:$D$51,MATCH(B240,Equipo!$A$2:$A$51,0)),2)),""))</f>
        <v/>
      </c>
      <c r="I240" s="8" t="n"/>
    </row>
    <row r="241">
      <c r="A241" s="10" t="n"/>
      <c r="B241" s="8" t="n"/>
      <c r="C241" s="11" t="n"/>
      <c r="D241" s="11" t="n"/>
      <c r="E241" s="8" t="n"/>
      <c r="F241" s="12">
        <f>IF(OR(C241="",D241=""),"",ROUND(MOD(D241-C241,1)*24-N(E241)/60,2))</f>
        <v/>
      </c>
      <c r="G241" s="9">
        <f>IF(A241="","",YEAR(A241-WEEKDAY(A241,2)+4)&amp;"-S"&amp;TEXT(WEEKNUM(A241,21),"00"))</f>
        <v/>
      </c>
      <c r="H241" s="12">
        <f>IF(OR(F241="",B241=""),"",IFERROR(MAX(0,ROUND(F241-INDEX(Equipo!$D$2:$D$51,MATCH(B241,Equipo!$A$2:$A$51,0)),2)),""))</f>
        <v/>
      </c>
      <c r="I241" s="8" t="n"/>
    </row>
    <row r="242">
      <c r="A242" s="10" t="n"/>
      <c r="B242" s="8" t="n"/>
      <c r="C242" s="11" t="n"/>
      <c r="D242" s="11" t="n"/>
      <c r="E242" s="8" t="n"/>
      <c r="F242" s="12">
        <f>IF(OR(C242="",D242=""),"",ROUND(MOD(D242-C242,1)*24-N(E242)/60,2))</f>
        <v/>
      </c>
      <c r="G242" s="9">
        <f>IF(A242="","",YEAR(A242-WEEKDAY(A242,2)+4)&amp;"-S"&amp;TEXT(WEEKNUM(A242,21),"00"))</f>
        <v/>
      </c>
      <c r="H242" s="12">
        <f>IF(OR(F242="",B242=""),"",IFERROR(MAX(0,ROUND(F242-INDEX(Equipo!$D$2:$D$51,MATCH(B242,Equipo!$A$2:$A$51,0)),2)),""))</f>
        <v/>
      </c>
      <c r="I242" s="8" t="n"/>
    </row>
    <row r="243">
      <c r="A243" s="10" t="n"/>
      <c r="B243" s="8" t="n"/>
      <c r="C243" s="11" t="n"/>
      <c r="D243" s="11" t="n"/>
      <c r="E243" s="8" t="n"/>
      <c r="F243" s="12">
        <f>IF(OR(C243="",D243=""),"",ROUND(MOD(D243-C243,1)*24-N(E243)/60,2))</f>
        <v/>
      </c>
      <c r="G243" s="9">
        <f>IF(A243="","",YEAR(A243-WEEKDAY(A243,2)+4)&amp;"-S"&amp;TEXT(WEEKNUM(A243,21),"00"))</f>
        <v/>
      </c>
      <c r="H243" s="12">
        <f>IF(OR(F243="",B243=""),"",IFERROR(MAX(0,ROUND(F243-INDEX(Equipo!$D$2:$D$51,MATCH(B243,Equipo!$A$2:$A$51,0)),2)),""))</f>
        <v/>
      </c>
      <c r="I243" s="8" t="n"/>
    </row>
    <row r="244">
      <c r="A244" s="10" t="n"/>
      <c r="B244" s="8" t="n"/>
      <c r="C244" s="11" t="n"/>
      <c r="D244" s="11" t="n"/>
      <c r="E244" s="8" t="n"/>
      <c r="F244" s="12">
        <f>IF(OR(C244="",D244=""),"",ROUND(MOD(D244-C244,1)*24-N(E244)/60,2))</f>
        <v/>
      </c>
      <c r="G244" s="9">
        <f>IF(A244="","",YEAR(A244-WEEKDAY(A244,2)+4)&amp;"-S"&amp;TEXT(WEEKNUM(A244,21),"00"))</f>
        <v/>
      </c>
      <c r="H244" s="12">
        <f>IF(OR(F244="",B244=""),"",IFERROR(MAX(0,ROUND(F244-INDEX(Equipo!$D$2:$D$51,MATCH(B244,Equipo!$A$2:$A$51,0)),2)),""))</f>
        <v/>
      </c>
      <c r="I244" s="8" t="n"/>
    </row>
    <row r="245">
      <c r="A245" s="10" t="n"/>
      <c r="B245" s="8" t="n"/>
      <c r="C245" s="11" t="n"/>
      <c r="D245" s="11" t="n"/>
      <c r="E245" s="8" t="n"/>
      <c r="F245" s="12">
        <f>IF(OR(C245="",D245=""),"",ROUND(MOD(D245-C245,1)*24-N(E245)/60,2))</f>
        <v/>
      </c>
      <c r="G245" s="9">
        <f>IF(A245="","",YEAR(A245-WEEKDAY(A245,2)+4)&amp;"-S"&amp;TEXT(WEEKNUM(A245,21),"00"))</f>
        <v/>
      </c>
      <c r="H245" s="12">
        <f>IF(OR(F245="",B245=""),"",IFERROR(MAX(0,ROUND(F245-INDEX(Equipo!$D$2:$D$51,MATCH(B245,Equipo!$A$2:$A$51,0)),2)),""))</f>
        <v/>
      </c>
      <c r="I245" s="8" t="n"/>
    </row>
    <row r="246">
      <c r="A246" s="10" t="n"/>
      <c r="B246" s="8" t="n"/>
      <c r="C246" s="11" t="n"/>
      <c r="D246" s="11" t="n"/>
      <c r="E246" s="8" t="n"/>
      <c r="F246" s="12">
        <f>IF(OR(C246="",D246=""),"",ROUND(MOD(D246-C246,1)*24-N(E246)/60,2))</f>
        <v/>
      </c>
      <c r="G246" s="9">
        <f>IF(A246="","",YEAR(A246-WEEKDAY(A246,2)+4)&amp;"-S"&amp;TEXT(WEEKNUM(A246,21),"00"))</f>
        <v/>
      </c>
      <c r="H246" s="12">
        <f>IF(OR(F246="",B246=""),"",IFERROR(MAX(0,ROUND(F246-INDEX(Equipo!$D$2:$D$51,MATCH(B246,Equipo!$A$2:$A$51,0)),2)),""))</f>
        <v/>
      </c>
      <c r="I246" s="8" t="n"/>
    </row>
    <row r="247">
      <c r="A247" s="10" t="n"/>
      <c r="B247" s="8" t="n"/>
      <c r="C247" s="11" t="n"/>
      <c r="D247" s="11" t="n"/>
      <c r="E247" s="8" t="n"/>
      <c r="F247" s="12">
        <f>IF(OR(C247="",D247=""),"",ROUND(MOD(D247-C247,1)*24-N(E247)/60,2))</f>
        <v/>
      </c>
      <c r="G247" s="9">
        <f>IF(A247="","",YEAR(A247-WEEKDAY(A247,2)+4)&amp;"-S"&amp;TEXT(WEEKNUM(A247,21),"00"))</f>
        <v/>
      </c>
      <c r="H247" s="12">
        <f>IF(OR(F247="",B247=""),"",IFERROR(MAX(0,ROUND(F247-INDEX(Equipo!$D$2:$D$51,MATCH(B247,Equipo!$A$2:$A$51,0)),2)),""))</f>
        <v/>
      </c>
      <c r="I247" s="8" t="n"/>
    </row>
    <row r="248">
      <c r="A248" s="10" t="n"/>
      <c r="B248" s="8" t="n"/>
      <c r="C248" s="11" t="n"/>
      <c r="D248" s="11" t="n"/>
      <c r="E248" s="8" t="n"/>
      <c r="F248" s="12">
        <f>IF(OR(C248="",D248=""),"",ROUND(MOD(D248-C248,1)*24-N(E248)/60,2))</f>
        <v/>
      </c>
      <c r="G248" s="9">
        <f>IF(A248="","",YEAR(A248-WEEKDAY(A248,2)+4)&amp;"-S"&amp;TEXT(WEEKNUM(A248,21),"00"))</f>
        <v/>
      </c>
      <c r="H248" s="12">
        <f>IF(OR(F248="",B248=""),"",IFERROR(MAX(0,ROUND(F248-INDEX(Equipo!$D$2:$D$51,MATCH(B248,Equipo!$A$2:$A$51,0)),2)),""))</f>
        <v/>
      </c>
      <c r="I248" s="8" t="n"/>
    </row>
    <row r="249">
      <c r="A249" s="10" t="n"/>
      <c r="B249" s="8" t="n"/>
      <c r="C249" s="11" t="n"/>
      <c r="D249" s="11" t="n"/>
      <c r="E249" s="8" t="n"/>
      <c r="F249" s="12">
        <f>IF(OR(C249="",D249=""),"",ROUND(MOD(D249-C249,1)*24-N(E249)/60,2))</f>
        <v/>
      </c>
      <c r="G249" s="9">
        <f>IF(A249="","",YEAR(A249-WEEKDAY(A249,2)+4)&amp;"-S"&amp;TEXT(WEEKNUM(A249,21),"00"))</f>
        <v/>
      </c>
      <c r="H249" s="12">
        <f>IF(OR(F249="",B249=""),"",IFERROR(MAX(0,ROUND(F249-INDEX(Equipo!$D$2:$D$51,MATCH(B249,Equipo!$A$2:$A$51,0)),2)),""))</f>
        <v/>
      </c>
      <c r="I249" s="8" t="n"/>
    </row>
    <row r="250">
      <c r="A250" s="10" t="n"/>
      <c r="B250" s="8" t="n"/>
      <c r="C250" s="11" t="n"/>
      <c r="D250" s="11" t="n"/>
      <c r="E250" s="8" t="n"/>
      <c r="F250" s="12">
        <f>IF(OR(C250="",D250=""),"",ROUND(MOD(D250-C250,1)*24-N(E250)/60,2))</f>
        <v/>
      </c>
      <c r="G250" s="9">
        <f>IF(A250="","",YEAR(A250-WEEKDAY(A250,2)+4)&amp;"-S"&amp;TEXT(WEEKNUM(A250,21),"00"))</f>
        <v/>
      </c>
      <c r="H250" s="12">
        <f>IF(OR(F250="",B250=""),"",IFERROR(MAX(0,ROUND(F250-INDEX(Equipo!$D$2:$D$51,MATCH(B250,Equipo!$A$2:$A$51,0)),2)),""))</f>
        <v/>
      </c>
      <c r="I250" s="8" t="n"/>
    </row>
    <row r="251">
      <c r="A251" s="10" t="n"/>
      <c r="B251" s="8" t="n"/>
      <c r="C251" s="11" t="n"/>
      <c r="D251" s="11" t="n"/>
      <c r="E251" s="8" t="n"/>
      <c r="F251" s="12">
        <f>IF(OR(C251="",D251=""),"",ROUND(MOD(D251-C251,1)*24-N(E251)/60,2))</f>
        <v/>
      </c>
      <c r="G251" s="9">
        <f>IF(A251="","",YEAR(A251-WEEKDAY(A251,2)+4)&amp;"-S"&amp;TEXT(WEEKNUM(A251,21),"00"))</f>
        <v/>
      </c>
      <c r="H251" s="12">
        <f>IF(OR(F251="",B251=""),"",IFERROR(MAX(0,ROUND(F251-INDEX(Equipo!$D$2:$D$51,MATCH(B251,Equipo!$A$2:$A$51,0)),2)),""))</f>
        <v/>
      </c>
      <c r="I251" s="8" t="n"/>
    </row>
    <row r="252">
      <c r="A252" s="10" t="n"/>
      <c r="B252" s="8" t="n"/>
      <c r="C252" s="11" t="n"/>
      <c r="D252" s="11" t="n"/>
      <c r="E252" s="8" t="n"/>
      <c r="F252" s="12">
        <f>IF(OR(C252="",D252=""),"",ROUND(MOD(D252-C252,1)*24-N(E252)/60,2))</f>
        <v/>
      </c>
      <c r="G252" s="9">
        <f>IF(A252="","",YEAR(A252-WEEKDAY(A252,2)+4)&amp;"-S"&amp;TEXT(WEEKNUM(A252,21),"00"))</f>
        <v/>
      </c>
      <c r="H252" s="12">
        <f>IF(OR(F252="",B252=""),"",IFERROR(MAX(0,ROUND(F252-INDEX(Equipo!$D$2:$D$51,MATCH(B252,Equipo!$A$2:$A$51,0)),2)),""))</f>
        <v/>
      </c>
      <c r="I252" s="8" t="n"/>
    </row>
    <row r="253">
      <c r="A253" s="10" t="n"/>
      <c r="B253" s="8" t="n"/>
      <c r="C253" s="11" t="n"/>
      <c r="D253" s="11" t="n"/>
      <c r="E253" s="8" t="n"/>
      <c r="F253" s="12">
        <f>IF(OR(C253="",D253=""),"",ROUND(MOD(D253-C253,1)*24-N(E253)/60,2))</f>
        <v/>
      </c>
      <c r="G253" s="9">
        <f>IF(A253="","",YEAR(A253-WEEKDAY(A253,2)+4)&amp;"-S"&amp;TEXT(WEEKNUM(A253,21),"00"))</f>
        <v/>
      </c>
      <c r="H253" s="12">
        <f>IF(OR(F253="",B253=""),"",IFERROR(MAX(0,ROUND(F253-INDEX(Equipo!$D$2:$D$51,MATCH(B253,Equipo!$A$2:$A$51,0)),2)),""))</f>
        <v/>
      </c>
      <c r="I253" s="8" t="n"/>
    </row>
    <row r="254">
      <c r="A254" s="10" t="n"/>
      <c r="B254" s="8" t="n"/>
      <c r="C254" s="11" t="n"/>
      <c r="D254" s="11" t="n"/>
      <c r="E254" s="8" t="n"/>
      <c r="F254" s="12">
        <f>IF(OR(C254="",D254=""),"",ROUND(MOD(D254-C254,1)*24-N(E254)/60,2))</f>
        <v/>
      </c>
      <c r="G254" s="9">
        <f>IF(A254="","",YEAR(A254-WEEKDAY(A254,2)+4)&amp;"-S"&amp;TEXT(WEEKNUM(A254,21),"00"))</f>
        <v/>
      </c>
      <c r="H254" s="12">
        <f>IF(OR(F254="",B254=""),"",IFERROR(MAX(0,ROUND(F254-INDEX(Equipo!$D$2:$D$51,MATCH(B254,Equipo!$A$2:$A$51,0)),2)),""))</f>
        <v/>
      </c>
      <c r="I254" s="8" t="n"/>
    </row>
    <row r="255">
      <c r="A255" s="10" t="n"/>
      <c r="B255" s="8" t="n"/>
      <c r="C255" s="11" t="n"/>
      <c r="D255" s="11" t="n"/>
      <c r="E255" s="8" t="n"/>
      <c r="F255" s="12">
        <f>IF(OR(C255="",D255=""),"",ROUND(MOD(D255-C255,1)*24-N(E255)/60,2))</f>
        <v/>
      </c>
      <c r="G255" s="9">
        <f>IF(A255="","",YEAR(A255-WEEKDAY(A255,2)+4)&amp;"-S"&amp;TEXT(WEEKNUM(A255,21),"00"))</f>
        <v/>
      </c>
      <c r="H255" s="12">
        <f>IF(OR(F255="",B255=""),"",IFERROR(MAX(0,ROUND(F255-INDEX(Equipo!$D$2:$D$51,MATCH(B255,Equipo!$A$2:$A$51,0)),2)),""))</f>
        <v/>
      </c>
      <c r="I255" s="8" t="n"/>
    </row>
    <row r="256">
      <c r="A256" s="10" t="n"/>
      <c r="B256" s="8" t="n"/>
      <c r="C256" s="11" t="n"/>
      <c r="D256" s="11" t="n"/>
      <c r="E256" s="8" t="n"/>
      <c r="F256" s="12">
        <f>IF(OR(C256="",D256=""),"",ROUND(MOD(D256-C256,1)*24-N(E256)/60,2))</f>
        <v/>
      </c>
      <c r="G256" s="9">
        <f>IF(A256="","",YEAR(A256-WEEKDAY(A256,2)+4)&amp;"-S"&amp;TEXT(WEEKNUM(A256,21),"00"))</f>
        <v/>
      </c>
      <c r="H256" s="12">
        <f>IF(OR(F256="",B256=""),"",IFERROR(MAX(0,ROUND(F256-INDEX(Equipo!$D$2:$D$51,MATCH(B256,Equipo!$A$2:$A$51,0)),2)),""))</f>
        <v/>
      </c>
      <c r="I256" s="8" t="n"/>
    </row>
    <row r="257">
      <c r="A257" s="10" t="n"/>
      <c r="B257" s="8" t="n"/>
      <c r="C257" s="11" t="n"/>
      <c r="D257" s="11" t="n"/>
      <c r="E257" s="8" t="n"/>
      <c r="F257" s="12">
        <f>IF(OR(C257="",D257=""),"",ROUND(MOD(D257-C257,1)*24-N(E257)/60,2))</f>
        <v/>
      </c>
      <c r="G257" s="9">
        <f>IF(A257="","",YEAR(A257-WEEKDAY(A257,2)+4)&amp;"-S"&amp;TEXT(WEEKNUM(A257,21),"00"))</f>
        <v/>
      </c>
      <c r="H257" s="12">
        <f>IF(OR(F257="",B257=""),"",IFERROR(MAX(0,ROUND(F257-INDEX(Equipo!$D$2:$D$51,MATCH(B257,Equipo!$A$2:$A$51,0)),2)),""))</f>
        <v/>
      </c>
      <c r="I257" s="8" t="n"/>
    </row>
    <row r="258">
      <c r="A258" s="10" t="n"/>
      <c r="B258" s="8" t="n"/>
      <c r="C258" s="11" t="n"/>
      <c r="D258" s="11" t="n"/>
      <c r="E258" s="8" t="n"/>
      <c r="F258" s="12">
        <f>IF(OR(C258="",D258=""),"",ROUND(MOD(D258-C258,1)*24-N(E258)/60,2))</f>
        <v/>
      </c>
      <c r="G258" s="9">
        <f>IF(A258="","",YEAR(A258-WEEKDAY(A258,2)+4)&amp;"-S"&amp;TEXT(WEEKNUM(A258,21),"00"))</f>
        <v/>
      </c>
      <c r="H258" s="12">
        <f>IF(OR(F258="",B258=""),"",IFERROR(MAX(0,ROUND(F258-INDEX(Equipo!$D$2:$D$51,MATCH(B258,Equipo!$A$2:$A$51,0)),2)),""))</f>
        <v/>
      </c>
      <c r="I258" s="8" t="n"/>
    </row>
    <row r="259">
      <c r="A259" s="10" t="n"/>
      <c r="B259" s="8" t="n"/>
      <c r="C259" s="11" t="n"/>
      <c r="D259" s="11" t="n"/>
      <c r="E259" s="8" t="n"/>
      <c r="F259" s="12">
        <f>IF(OR(C259="",D259=""),"",ROUND(MOD(D259-C259,1)*24-N(E259)/60,2))</f>
        <v/>
      </c>
      <c r="G259" s="9">
        <f>IF(A259="","",YEAR(A259-WEEKDAY(A259,2)+4)&amp;"-S"&amp;TEXT(WEEKNUM(A259,21),"00"))</f>
        <v/>
      </c>
      <c r="H259" s="12">
        <f>IF(OR(F259="",B259=""),"",IFERROR(MAX(0,ROUND(F259-INDEX(Equipo!$D$2:$D$51,MATCH(B259,Equipo!$A$2:$A$51,0)),2)),""))</f>
        <v/>
      </c>
      <c r="I259" s="8" t="n"/>
    </row>
    <row r="260">
      <c r="A260" s="10" t="n"/>
      <c r="B260" s="8" t="n"/>
      <c r="C260" s="11" t="n"/>
      <c r="D260" s="11" t="n"/>
      <c r="E260" s="8" t="n"/>
      <c r="F260" s="12">
        <f>IF(OR(C260="",D260=""),"",ROUND(MOD(D260-C260,1)*24-N(E260)/60,2))</f>
        <v/>
      </c>
      <c r="G260" s="9">
        <f>IF(A260="","",YEAR(A260-WEEKDAY(A260,2)+4)&amp;"-S"&amp;TEXT(WEEKNUM(A260,21),"00"))</f>
        <v/>
      </c>
      <c r="H260" s="12">
        <f>IF(OR(F260="",B260=""),"",IFERROR(MAX(0,ROUND(F260-INDEX(Equipo!$D$2:$D$51,MATCH(B260,Equipo!$A$2:$A$51,0)),2)),""))</f>
        <v/>
      </c>
      <c r="I260" s="8" t="n"/>
    </row>
    <row r="261">
      <c r="A261" s="10" t="n"/>
      <c r="B261" s="8" t="n"/>
      <c r="C261" s="11" t="n"/>
      <c r="D261" s="11" t="n"/>
      <c r="E261" s="8" t="n"/>
      <c r="F261" s="12">
        <f>IF(OR(C261="",D261=""),"",ROUND(MOD(D261-C261,1)*24-N(E261)/60,2))</f>
        <v/>
      </c>
      <c r="G261" s="9">
        <f>IF(A261="","",YEAR(A261-WEEKDAY(A261,2)+4)&amp;"-S"&amp;TEXT(WEEKNUM(A261,21),"00"))</f>
        <v/>
      </c>
      <c r="H261" s="12">
        <f>IF(OR(F261="",B261=""),"",IFERROR(MAX(0,ROUND(F261-INDEX(Equipo!$D$2:$D$51,MATCH(B261,Equipo!$A$2:$A$51,0)),2)),""))</f>
        <v/>
      </c>
      <c r="I261" s="8" t="n"/>
    </row>
    <row r="262">
      <c r="A262" s="10" t="n"/>
      <c r="B262" s="8" t="n"/>
      <c r="C262" s="11" t="n"/>
      <c r="D262" s="11" t="n"/>
      <c r="E262" s="8" t="n"/>
      <c r="F262" s="12">
        <f>IF(OR(C262="",D262=""),"",ROUND(MOD(D262-C262,1)*24-N(E262)/60,2))</f>
        <v/>
      </c>
      <c r="G262" s="9">
        <f>IF(A262="","",YEAR(A262-WEEKDAY(A262,2)+4)&amp;"-S"&amp;TEXT(WEEKNUM(A262,21),"00"))</f>
        <v/>
      </c>
      <c r="H262" s="12">
        <f>IF(OR(F262="",B262=""),"",IFERROR(MAX(0,ROUND(F262-INDEX(Equipo!$D$2:$D$51,MATCH(B262,Equipo!$A$2:$A$51,0)),2)),""))</f>
        <v/>
      </c>
      <c r="I262" s="8" t="n"/>
    </row>
    <row r="263">
      <c r="A263" s="10" t="n"/>
      <c r="B263" s="8" t="n"/>
      <c r="C263" s="11" t="n"/>
      <c r="D263" s="11" t="n"/>
      <c r="E263" s="8" t="n"/>
      <c r="F263" s="12">
        <f>IF(OR(C263="",D263=""),"",ROUND(MOD(D263-C263,1)*24-N(E263)/60,2))</f>
        <v/>
      </c>
      <c r="G263" s="9">
        <f>IF(A263="","",YEAR(A263-WEEKDAY(A263,2)+4)&amp;"-S"&amp;TEXT(WEEKNUM(A263,21),"00"))</f>
        <v/>
      </c>
      <c r="H263" s="12">
        <f>IF(OR(F263="",B263=""),"",IFERROR(MAX(0,ROUND(F263-INDEX(Equipo!$D$2:$D$51,MATCH(B263,Equipo!$A$2:$A$51,0)),2)),""))</f>
        <v/>
      </c>
      <c r="I263" s="8" t="n"/>
    </row>
    <row r="264">
      <c r="A264" s="10" t="n"/>
      <c r="B264" s="8" t="n"/>
      <c r="C264" s="11" t="n"/>
      <c r="D264" s="11" t="n"/>
      <c r="E264" s="8" t="n"/>
      <c r="F264" s="12">
        <f>IF(OR(C264="",D264=""),"",ROUND(MOD(D264-C264,1)*24-N(E264)/60,2))</f>
        <v/>
      </c>
      <c r="G264" s="9">
        <f>IF(A264="","",YEAR(A264-WEEKDAY(A264,2)+4)&amp;"-S"&amp;TEXT(WEEKNUM(A264,21),"00"))</f>
        <v/>
      </c>
      <c r="H264" s="12">
        <f>IF(OR(F264="",B264=""),"",IFERROR(MAX(0,ROUND(F264-INDEX(Equipo!$D$2:$D$51,MATCH(B264,Equipo!$A$2:$A$51,0)),2)),""))</f>
        <v/>
      </c>
      <c r="I264" s="8" t="n"/>
    </row>
    <row r="265">
      <c r="A265" s="10" t="n"/>
      <c r="B265" s="8" t="n"/>
      <c r="C265" s="11" t="n"/>
      <c r="D265" s="11" t="n"/>
      <c r="E265" s="8" t="n"/>
      <c r="F265" s="12">
        <f>IF(OR(C265="",D265=""),"",ROUND(MOD(D265-C265,1)*24-N(E265)/60,2))</f>
        <v/>
      </c>
      <c r="G265" s="9">
        <f>IF(A265="","",YEAR(A265-WEEKDAY(A265,2)+4)&amp;"-S"&amp;TEXT(WEEKNUM(A265,21),"00"))</f>
        <v/>
      </c>
      <c r="H265" s="12">
        <f>IF(OR(F265="",B265=""),"",IFERROR(MAX(0,ROUND(F265-INDEX(Equipo!$D$2:$D$51,MATCH(B265,Equipo!$A$2:$A$51,0)),2)),""))</f>
        <v/>
      </c>
      <c r="I265" s="8" t="n"/>
    </row>
    <row r="266">
      <c r="A266" s="10" t="n"/>
      <c r="B266" s="8" t="n"/>
      <c r="C266" s="11" t="n"/>
      <c r="D266" s="11" t="n"/>
      <c r="E266" s="8" t="n"/>
      <c r="F266" s="12">
        <f>IF(OR(C266="",D266=""),"",ROUND(MOD(D266-C266,1)*24-N(E266)/60,2))</f>
        <v/>
      </c>
      <c r="G266" s="9">
        <f>IF(A266="","",YEAR(A266-WEEKDAY(A266,2)+4)&amp;"-S"&amp;TEXT(WEEKNUM(A266,21),"00"))</f>
        <v/>
      </c>
      <c r="H266" s="12">
        <f>IF(OR(F266="",B266=""),"",IFERROR(MAX(0,ROUND(F266-INDEX(Equipo!$D$2:$D$51,MATCH(B266,Equipo!$A$2:$A$51,0)),2)),""))</f>
        <v/>
      </c>
      <c r="I266" s="8" t="n"/>
    </row>
    <row r="267">
      <c r="A267" s="10" t="n"/>
      <c r="B267" s="8" t="n"/>
      <c r="C267" s="11" t="n"/>
      <c r="D267" s="11" t="n"/>
      <c r="E267" s="8" t="n"/>
      <c r="F267" s="12">
        <f>IF(OR(C267="",D267=""),"",ROUND(MOD(D267-C267,1)*24-N(E267)/60,2))</f>
        <v/>
      </c>
      <c r="G267" s="9">
        <f>IF(A267="","",YEAR(A267-WEEKDAY(A267,2)+4)&amp;"-S"&amp;TEXT(WEEKNUM(A267,21),"00"))</f>
        <v/>
      </c>
      <c r="H267" s="12">
        <f>IF(OR(F267="",B267=""),"",IFERROR(MAX(0,ROUND(F267-INDEX(Equipo!$D$2:$D$51,MATCH(B267,Equipo!$A$2:$A$51,0)),2)),""))</f>
        <v/>
      </c>
      <c r="I267" s="8" t="n"/>
    </row>
    <row r="268">
      <c r="A268" s="10" t="n"/>
      <c r="B268" s="8" t="n"/>
      <c r="C268" s="11" t="n"/>
      <c r="D268" s="11" t="n"/>
      <c r="E268" s="8" t="n"/>
      <c r="F268" s="12">
        <f>IF(OR(C268="",D268=""),"",ROUND(MOD(D268-C268,1)*24-N(E268)/60,2))</f>
        <v/>
      </c>
      <c r="G268" s="9">
        <f>IF(A268="","",YEAR(A268-WEEKDAY(A268,2)+4)&amp;"-S"&amp;TEXT(WEEKNUM(A268,21),"00"))</f>
        <v/>
      </c>
      <c r="H268" s="12">
        <f>IF(OR(F268="",B268=""),"",IFERROR(MAX(0,ROUND(F268-INDEX(Equipo!$D$2:$D$51,MATCH(B268,Equipo!$A$2:$A$51,0)),2)),""))</f>
        <v/>
      </c>
      <c r="I268" s="8" t="n"/>
    </row>
    <row r="269">
      <c r="A269" s="10" t="n"/>
      <c r="B269" s="8" t="n"/>
      <c r="C269" s="11" t="n"/>
      <c r="D269" s="11" t="n"/>
      <c r="E269" s="8" t="n"/>
      <c r="F269" s="12">
        <f>IF(OR(C269="",D269=""),"",ROUND(MOD(D269-C269,1)*24-N(E269)/60,2))</f>
        <v/>
      </c>
      <c r="G269" s="9">
        <f>IF(A269="","",YEAR(A269-WEEKDAY(A269,2)+4)&amp;"-S"&amp;TEXT(WEEKNUM(A269,21),"00"))</f>
        <v/>
      </c>
      <c r="H269" s="12">
        <f>IF(OR(F269="",B269=""),"",IFERROR(MAX(0,ROUND(F269-INDEX(Equipo!$D$2:$D$51,MATCH(B269,Equipo!$A$2:$A$51,0)),2)),""))</f>
        <v/>
      </c>
      <c r="I269" s="8" t="n"/>
    </row>
    <row r="270">
      <c r="A270" s="10" t="n"/>
      <c r="B270" s="8" t="n"/>
      <c r="C270" s="11" t="n"/>
      <c r="D270" s="11" t="n"/>
      <c r="E270" s="8" t="n"/>
      <c r="F270" s="12">
        <f>IF(OR(C270="",D270=""),"",ROUND(MOD(D270-C270,1)*24-N(E270)/60,2))</f>
        <v/>
      </c>
      <c r="G270" s="9">
        <f>IF(A270="","",YEAR(A270-WEEKDAY(A270,2)+4)&amp;"-S"&amp;TEXT(WEEKNUM(A270,21),"00"))</f>
        <v/>
      </c>
      <c r="H270" s="12">
        <f>IF(OR(F270="",B270=""),"",IFERROR(MAX(0,ROUND(F270-INDEX(Equipo!$D$2:$D$51,MATCH(B270,Equipo!$A$2:$A$51,0)),2)),""))</f>
        <v/>
      </c>
      <c r="I270" s="8" t="n"/>
    </row>
    <row r="271">
      <c r="A271" s="10" t="n"/>
      <c r="B271" s="8" t="n"/>
      <c r="C271" s="11" t="n"/>
      <c r="D271" s="11" t="n"/>
      <c r="E271" s="8" t="n"/>
      <c r="F271" s="12">
        <f>IF(OR(C271="",D271=""),"",ROUND(MOD(D271-C271,1)*24-N(E271)/60,2))</f>
        <v/>
      </c>
      <c r="G271" s="9">
        <f>IF(A271="","",YEAR(A271-WEEKDAY(A271,2)+4)&amp;"-S"&amp;TEXT(WEEKNUM(A271,21),"00"))</f>
        <v/>
      </c>
      <c r="H271" s="12">
        <f>IF(OR(F271="",B271=""),"",IFERROR(MAX(0,ROUND(F271-INDEX(Equipo!$D$2:$D$51,MATCH(B271,Equipo!$A$2:$A$51,0)),2)),""))</f>
        <v/>
      </c>
      <c r="I271" s="8" t="n"/>
    </row>
    <row r="272">
      <c r="A272" s="10" t="n"/>
      <c r="B272" s="8" t="n"/>
      <c r="C272" s="11" t="n"/>
      <c r="D272" s="11" t="n"/>
      <c r="E272" s="8" t="n"/>
      <c r="F272" s="12">
        <f>IF(OR(C272="",D272=""),"",ROUND(MOD(D272-C272,1)*24-N(E272)/60,2))</f>
        <v/>
      </c>
      <c r="G272" s="9">
        <f>IF(A272="","",YEAR(A272-WEEKDAY(A272,2)+4)&amp;"-S"&amp;TEXT(WEEKNUM(A272,21),"00"))</f>
        <v/>
      </c>
      <c r="H272" s="12">
        <f>IF(OR(F272="",B272=""),"",IFERROR(MAX(0,ROUND(F272-INDEX(Equipo!$D$2:$D$51,MATCH(B272,Equipo!$A$2:$A$51,0)),2)),""))</f>
        <v/>
      </c>
      <c r="I272" s="8" t="n"/>
    </row>
    <row r="273">
      <c r="A273" s="10" t="n"/>
      <c r="B273" s="8" t="n"/>
      <c r="C273" s="11" t="n"/>
      <c r="D273" s="11" t="n"/>
      <c r="E273" s="8" t="n"/>
      <c r="F273" s="12">
        <f>IF(OR(C273="",D273=""),"",ROUND(MOD(D273-C273,1)*24-N(E273)/60,2))</f>
        <v/>
      </c>
      <c r="G273" s="9">
        <f>IF(A273="","",YEAR(A273-WEEKDAY(A273,2)+4)&amp;"-S"&amp;TEXT(WEEKNUM(A273,21),"00"))</f>
        <v/>
      </c>
      <c r="H273" s="12">
        <f>IF(OR(F273="",B273=""),"",IFERROR(MAX(0,ROUND(F273-INDEX(Equipo!$D$2:$D$51,MATCH(B273,Equipo!$A$2:$A$51,0)),2)),""))</f>
        <v/>
      </c>
      <c r="I273" s="8" t="n"/>
    </row>
    <row r="274">
      <c r="A274" s="10" t="n"/>
      <c r="B274" s="8" t="n"/>
      <c r="C274" s="11" t="n"/>
      <c r="D274" s="11" t="n"/>
      <c r="E274" s="8" t="n"/>
      <c r="F274" s="12">
        <f>IF(OR(C274="",D274=""),"",ROUND(MOD(D274-C274,1)*24-N(E274)/60,2))</f>
        <v/>
      </c>
      <c r="G274" s="9">
        <f>IF(A274="","",YEAR(A274-WEEKDAY(A274,2)+4)&amp;"-S"&amp;TEXT(WEEKNUM(A274,21),"00"))</f>
        <v/>
      </c>
      <c r="H274" s="12">
        <f>IF(OR(F274="",B274=""),"",IFERROR(MAX(0,ROUND(F274-INDEX(Equipo!$D$2:$D$51,MATCH(B274,Equipo!$A$2:$A$51,0)),2)),""))</f>
        <v/>
      </c>
      <c r="I274" s="8" t="n"/>
    </row>
    <row r="275">
      <c r="A275" s="10" t="n"/>
      <c r="B275" s="8" t="n"/>
      <c r="C275" s="11" t="n"/>
      <c r="D275" s="11" t="n"/>
      <c r="E275" s="8" t="n"/>
      <c r="F275" s="12">
        <f>IF(OR(C275="",D275=""),"",ROUND(MOD(D275-C275,1)*24-N(E275)/60,2))</f>
        <v/>
      </c>
      <c r="G275" s="9">
        <f>IF(A275="","",YEAR(A275-WEEKDAY(A275,2)+4)&amp;"-S"&amp;TEXT(WEEKNUM(A275,21),"00"))</f>
        <v/>
      </c>
      <c r="H275" s="12">
        <f>IF(OR(F275="",B275=""),"",IFERROR(MAX(0,ROUND(F275-INDEX(Equipo!$D$2:$D$51,MATCH(B275,Equipo!$A$2:$A$51,0)),2)),""))</f>
        <v/>
      </c>
      <c r="I275" s="8" t="n"/>
    </row>
    <row r="276">
      <c r="A276" s="10" t="n"/>
      <c r="B276" s="8" t="n"/>
      <c r="C276" s="11" t="n"/>
      <c r="D276" s="11" t="n"/>
      <c r="E276" s="8" t="n"/>
      <c r="F276" s="12">
        <f>IF(OR(C276="",D276=""),"",ROUND(MOD(D276-C276,1)*24-N(E276)/60,2))</f>
        <v/>
      </c>
      <c r="G276" s="9">
        <f>IF(A276="","",YEAR(A276-WEEKDAY(A276,2)+4)&amp;"-S"&amp;TEXT(WEEKNUM(A276,21),"00"))</f>
        <v/>
      </c>
      <c r="H276" s="12">
        <f>IF(OR(F276="",B276=""),"",IFERROR(MAX(0,ROUND(F276-INDEX(Equipo!$D$2:$D$51,MATCH(B276,Equipo!$A$2:$A$51,0)),2)),""))</f>
        <v/>
      </c>
      <c r="I276" s="8" t="n"/>
    </row>
    <row r="277">
      <c r="A277" s="10" t="n"/>
      <c r="B277" s="8" t="n"/>
      <c r="C277" s="11" t="n"/>
      <c r="D277" s="11" t="n"/>
      <c r="E277" s="8" t="n"/>
      <c r="F277" s="12">
        <f>IF(OR(C277="",D277=""),"",ROUND(MOD(D277-C277,1)*24-N(E277)/60,2))</f>
        <v/>
      </c>
      <c r="G277" s="9">
        <f>IF(A277="","",YEAR(A277-WEEKDAY(A277,2)+4)&amp;"-S"&amp;TEXT(WEEKNUM(A277,21),"00"))</f>
        <v/>
      </c>
      <c r="H277" s="12">
        <f>IF(OR(F277="",B277=""),"",IFERROR(MAX(0,ROUND(F277-INDEX(Equipo!$D$2:$D$51,MATCH(B277,Equipo!$A$2:$A$51,0)),2)),""))</f>
        <v/>
      </c>
      <c r="I277" s="8" t="n"/>
    </row>
    <row r="278">
      <c r="A278" s="10" t="n"/>
      <c r="B278" s="8" t="n"/>
      <c r="C278" s="11" t="n"/>
      <c r="D278" s="11" t="n"/>
      <c r="E278" s="8" t="n"/>
      <c r="F278" s="12">
        <f>IF(OR(C278="",D278=""),"",ROUND(MOD(D278-C278,1)*24-N(E278)/60,2))</f>
        <v/>
      </c>
      <c r="G278" s="9">
        <f>IF(A278="","",YEAR(A278-WEEKDAY(A278,2)+4)&amp;"-S"&amp;TEXT(WEEKNUM(A278,21),"00"))</f>
        <v/>
      </c>
      <c r="H278" s="12">
        <f>IF(OR(F278="",B278=""),"",IFERROR(MAX(0,ROUND(F278-INDEX(Equipo!$D$2:$D$51,MATCH(B278,Equipo!$A$2:$A$51,0)),2)),""))</f>
        <v/>
      </c>
      <c r="I278" s="8" t="n"/>
    </row>
    <row r="279">
      <c r="A279" s="10" t="n"/>
      <c r="B279" s="8" t="n"/>
      <c r="C279" s="11" t="n"/>
      <c r="D279" s="11" t="n"/>
      <c r="E279" s="8" t="n"/>
      <c r="F279" s="12">
        <f>IF(OR(C279="",D279=""),"",ROUND(MOD(D279-C279,1)*24-N(E279)/60,2))</f>
        <v/>
      </c>
      <c r="G279" s="9">
        <f>IF(A279="","",YEAR(A279-WEEKDAY(A279,2)+4)&amp;"-S"&amp;TEXT(WEEKNUM(A279,21),"00"))</f>
        <v/>
      </c>
      <c r="H279" s="12">
        <f>IF(OR(F279="",B279=""),"",IFERROR(MAX(0,ROUND(F279-INDEX(Equipo!$D$2:$D$51,MATCH(B279,Equipo!$A$2:$A$51,0)),2)),""))</f>
        <v/>
      </c>
      <c r="I279" s="8" t="n"/>
    </row>
    <row r="280">
      <c r="A280" s="10" t="n"/>
      <c r="B280" s="8" t="n"/>
      <c r="C280" s="11" t="n"/>
      <c r="D280" s="11" t="n"/>
      <c r="E280" s="8" t="n"/>
      <c r="F280" s="12">
        <f>IF(OR(C280="",D280=""),"",ROUND(MOD(D280-C280,1)*24-N(E280)/60,2))</f>
        <v/>
      </c>
      <c r="G280" s="9">
        <f>IF(A280="","",YEAR(A280-WEEKDAY(A280,2)+4)&amp;"-S"&amp;TEXT(WEEKNUM(A280,21),"00"))</f>
        <v/>
      </c>
      <c r="H280" s="12">
        <f>IF(OR(F280="",B280=""),"",IFERROR(MAX(0,ROUND(F280-INDEX(Equipo!$D$2:$D$51,MATCH(B280,Equipo!$A$2:$A$51,0)),2)),""))</f>
        <v/>
      </c>
      <c r="I280" s="8" t="n"/>
    </row>
    <row r="281">
      <c r="A281" s="10" t="n"/>
      <c r="B281" s="8" t="n"/>
      <c r="C281" s="11" t="n"/>
      <c r="D281" s="11" t="n"/>
      <c r="E281" s="8" t="n"/>
      <c r="F281" s="12">
        <f>IF(OR(C281="",D281=""),"",ROUND(MOD(D281-C281,1)*24-N(E281)/60,2))</f>
        <v/>
      </c>
      <c r="G281" s="9">
        <f>IF(A281="","",YEAR(A281-WEEKDAY(A281,2)+4)&amp;"-S"&amp;TEXT(WEEKNUM(A281,21),"00"))</f>
        <v/>
      </c>
      <c r="H281" s="12">
        <f>IF(OR(F281="",B281=""),"",IFERROR(MAX(0,ROUND(F281-INDEX(Equipo!$D$2:$D$51,MATCH(B281,Equipo!$A$2:$A$51,0)),2)),""))</f>
        <v/>
      </c>
      <c r="I281" s="8" t="n"/>
    </row>
    <row r="282">
      <c r="A282" s="10" t="n"/>
      <c r="B282" s="8" t="n"/>
      <c r="C282" s="11" t="n"/>
      <c r="D282" s="11" t="n"/>
      <c r="E282" s="8" t="n"/>
      <c r="F282" s="12">
        <f>IF(OR(C282="",D282=""),"",ROUND(MOD(D282-C282,1)*24-N(E282)/60,2))</f>
        <v/>
      </c>
      <c r="G282" s="9">
        <f>IF(A282="","",YEAR(A282-WEEKDAY(A282,2)+4)&amp;"-S"&amp;TEXT(WEEKNUM(A282,21),"00"))</f>
        <v/>
      </c>
      <c r="H282" s="12">
        <f>IF(OR(F282="",B282=""),"",IFERROR(MAX(0,ROUND(F282-INDEX(Equipo!$D$2:$D$51,MATCH(B282,Equipo!$A$2:$A$51,0)),2)),""))</f>
        <v/>
      </c>
      <c r="I282" s="8" t="n"/>
    </row>
    <row r="283">
      <c r="A283" s="10" t="n"/>
      <c r="B283" s="8" t="n"/>
      <c r="C283" s="11" t="n"/>
      <c r="D283" s="11" t="n"/>
      <c r="E283" s="8" t="n"/>
      <c r="F283" s="12">
        <f>IF(OR(C283="",D283=""),"",ROUND(MOD(D283-C283,1)*24-N(E283)/60,2))</f>
        <v/>
      </c>
      <c r="G283" s="9">
        <f>IF(A283="","",YEAR(A283-WEEKDAY(A283,2)+4)&amp;"-S"&amp;TEXT(WEEKNUM(A283,21),"00"))</f>
        <v/>
      </c>
      <c r="H283" s="12">
        <f>IF(OR(F283="",B283=""),"",IFERROR(MAX(0,ROUND(F283-INDEX(Equipo!$D$2:$D$51,MATCH(B283,Equipo!$A$2:$A$51,0)),2)),""))</f>
        <v/>
      </c>
      <c r="I283" s="8" t="n"/>
    </row>
    <row r="284">
      <c r="A284" s="10" t="n"/>
      <c r="B284" s="8" t="n"/>
      <c r="C284" s="11" t="n"/>
      <c r="D284" s="11" t="n"/>
      <c r="E284" s="8" t="n"/>
      <c r="F284" s="12">
        <f>IF(OR(C284="",D284=""),"",ROUND(MOD(D284-C284,1)*24-N(E284)/60,2))</f>
        <v/>
      </c>
      <c r="G284" s="9">
        <f>IF(A284="","",YEAR(A284-WEEKDAY(A284,2)+4)&amp;"-S"&amp;TEXT(WEEKNUM(A284,21),"00"))</f>
        <v/>
      </c>
      <c r="H284" s="12">
        <f>IF(OR(F284="",B284=""),"",IFERROR(MAX(0,ROUND(F284-INDEX(Equipo!$D$2:$D$51,MATCH(B284,Equipo!$A$2:$A$51,0)),2)),""))</f>
        <v/>
      </c>
      <c r="I284" s="8" t="n"/>
    </row>
    <row r="285">
      <c r="A285" s="10" t="n"/>
      <c r="B285" s="8" t="n"/>
      <c r="C285" s="11" t="n"/>
      <c r="D285" s="11" t="n"/>
      <c r="E285" s="8" t="n"/>
      <c r="F285" s="12">
        <f>IF(OR(C285="",D285=""),"",ROUND(MOD(D285-C285,1)*24-N(E285)/60,2))</f>
        <v/>
      </c>
      <c r="G285" s="9">
        <f>IF(A285="","",YEAR(A285-WEEKDAY(A285,2)+4)&amp;"-S"&amp;TEXT(WEEKNUM(A285,21),"00"))</f>
        <v/>
      </c>
      <c r="H285" s="12">
        <f>IF(OR(F285="",B285=""),"",IFERROR(MAX(0,ROUND(F285-INDEX(Equipo!$D$2:$D$51,MATCH(B285,Equipo!$A$2:$A$51,0)),2)),""))</f>
        <v/>
      </c>
      <c r="I285" s="8" t="n"/>
    </row>
    <row r="286">
      <c r="A286" s="10" t="n"/>
      <c r="B286" s="8" t="n"/>
      <c r="C286" s="11" t="n"/>
      <c r="D286" s="11" t="n"/>
      <c r="E286" s="8" t="n"/>
      <c r="F286" s="12">
        <f>IF(OR(C286="",D286=""),"",ROUND(MOD(D286-C286,1)*24-N(E286)/60,2))</f>
        <v/>
      </c>
      <c r="G286" s="9">
        <f>IF(A286="","",YEAR(A286-WEEKDAY(A286,2)+4)&amp;"-S"&amp;TEXT(WEEKNUM(A286,21),"00"))</f>
        <v/>
      </c>
      <c r="H286" s="12">
        <f>IF(OR(F286="",B286=""),"",IFERROR(MAX(0,ROUND(F286-INDEX(Equipo!$D$2:$D$51,MATCH(B286,Equipo!$A$2:$A$51,0)),2)),""))</f>
        <v/>
      </c>
      <c r="I286" s="8" t="n"/>
    </row>
    <row r="287">
      <c r="A287" s="10" t="n"/>
      <c r="B287" s="8" t="n"/>
      <c r="C287" s="11" t="n"/>
      <c r="D287" s="11" t="n"/>
      <c r="E287" s="8" t="n"/>
      <c r="F287" s="12">
        <f>IF(OR(C287="",D287=""),"",ROUND(MOD(D287-C287,1)*24-N(E287)/60,2))</f>
        <v/>
      </c>
      <c r="G287" s="9">
        <f>IF(A287="","",YEAR(A287-WEEKDAY(A287,2)+4)&amp;"-S"&amp;TEXT(WEEKNUM(A287,21),"00"))</f>
        <v/>
      </c>
      <c r="H287" s="12">
        <f>IF(OR(F287="",B287=""),"",IFERROR(MAX(0,ROUND(F287-INDEX(Equipo!$D$2:$D$51,MATCH(B287,Equipo!$A$2:$A$51,0)),2)),""))</f>
        <v/>
      </c>
      <c r="I287" s="8" t="n"/>
    </row>
    <row r="288">
      <c r="A288" s="10" t="n"/>
      <c r="B288" s="8" t="n"/>
      <c r="C288" s="11" t="n"/>
      <c r="D288" s="11" t="n"/>
      <c r="E288" s="8" t="n"/>
      <c r="F288" s="12">
        <f>IF(OR(C288="",D288=""),"",ROUND(MOD(D288-C288,1)*24-N(E288)/60,2))</f>
        <v/>
      </c>
      <c r="G288" s="9">
        <f>IF(A288="","",YEAR(A288-WEEKDAY(A288,2)+4)&amp;"-S"&amp;TEXT(WEEKNUM(A288,21),"00"))</f>
        <v/>
      </c>
      <c r="H288" s="12">
        <f>IF(OR(F288="",B288=""),"",IFERROR(MAX(0,ROUND(F288-INDEX(Equipo!$D$2:$D$51,MATCH(B288,Equipo!$A$2:$A$51,0)),2)),""))</f>
        <v/>
      </c>
      <c r="I288" s="8" t="n"/>
    </row>
    <row r="289">
      <c r="A289" s="10" t="n"/>
      <c r="B289" s="8" t="n"/>
      <c r="C289" s="11" t="n"/>
      <c r="D289" s="11" t="n"/>
      <c r="E289" s="8" t="n"/>
      <c r="F289" s="12">
        <f>IF(OR(C289="",D289=""),"",ROUND(MOD(D289-C289,1)*24-N(E289)/60,2))</f>
        <v/>
      </c>
      <c r="G289" s="9">
        <f>IF(A289="","",YEAR(A289-WEEKDAY(A289,2)+4)&amp;"-S"&amp;TEXT(WEEKNUM(A289,21),"00"))</f>
        <v/>
      </c>
      <c r="H289" s="12">
        <f>IF(OR(F289="",B289=""),"",IFERROR(MAX(0,ROUND(F289-INDEX(Equipo!$D$2:$D$51,MATCH(B289,Equipo!$A$2:$A$51,0)),2)),""))</f>
        <v/>
      </c>
      <c r="I289" s="8" t="n"/>
    </row>
    <row r="290">
      <c r="A290" s="10" t="n"/>
      <c r="B290" s="8" t="n"/>
      <c r="C290" s="11" t="n"/>
      <c r="D290" s="11" t="n"/>
      <c r="E290" s="8" t="n"/>
      <c r="F290" s="12">
        <f>IF(OR(C290="",D290=""),"",ROUND(MOD(D290-C290,1)*24-N(E290)/60,2))</f>
        <v/>
      </c>
      <c r="G290" s="9">
        <f>IF(A290="","",YEAR(A290-WEEKDAY(A290,2)+4)&amp;"-S"&amp;TEXT(WEEKNUM(A290,21),"00"))</f>
        <v/>
      </c>
      <c r="H290" s="12">
        <f>IF(OR(F290="",B290=""),"",IFERROR(MAX(0,ROUND(F290-INDEX(Equipo!$D$2:$D$51,MATCH(B290,Equipo!$A$2:$A$51,0)),2)),""))</f>
        <v/>
      </c>
      <c r="I290" s="8" t="n"/>
    </row>
    <row r="291">
      <c r="A291" s="10" t="n"/>
      <c r="B291" s="8" t="n"/>
      <c r="C291" s="11" t="n"/>
      <c r="D291" s="11" t="n"/>
      <c r="E291" s="8" t="n"/>
      <c r="F291" s="12">
        <f>IF(OR(C291="",D291=""),"",ROUND(MOD(D291-C291,1)*24-N(E291)/60,2))</f>
        <v/>
      </c>
      <c r="G291" s="9">
        <f>IF(A291="","",YEAR(A291-WEEKDAY(A291,2)+4)&amp;"-S"&amp;TEXT(WEEKNUM(A291,21),"00"))</f>
        <v/>
      </c>
      <c r="H291" s="12">
        <f>IF(OR(F291="",B291=""),"",IFERROR(MAX(0,ROUND(F291-INDEX(Equipo!$D$2:$D$51,MATCH(B291,Equipo!$A$2:$A$51,0)),2)),""))</f>
        <v/>
      </c>
      <c r="I291" s="8" t="n"/>
    </row>
    <row r="292">
      <c r="A292" s="10" t="n"/>
      <c r="B292" s="8" t="n"/>
      <c r="C292" s="11" t="n"/>
      <c r="D292" s="11" t="n"/>
      <c r="E292" s="8" t="n"/>
      <c r="F292" s="12">
        <f>IF(OR(C292="",D292=""),"",ROUND(MOD(D292-C292,1)*24-N(E292)/60,2))</f>
        <v/>
      </c>
      <c r="G292" s="9">
        <f>IF(A292="","",YEAR(A292-WEEKDAY(A292,2)+4)&amp;"-S"&amp;TEXT(WEEKNUM(A292,21),"00"))</f>
        <v/>
      </c>
      <c r="H292" s="12">
        <f>IF(OR(F292="",B292=""),"",IFERROR(MAX(0,ROUND(F292-INDEX(Equipo!$D$2:$D$51,MATCH(B292,Equipo!$A$2:$A$51,0)),2)),""))</f>
        <v/>
      </c>
      <c r="I292" s="8" t="n"/>
    </row>
    <row r="293">
      <c r="A293" s="10" t="n"/>
      <c r="B293" s="8" t="n"/>
      <c r="C293" s="11" t="n"/>
      <c r="D293" s="11" t="n"/>
      <c r="E293" s="8" t="n"/>
      <c r="F293" s="12">
        <f>IF(OR(C293="",D293=""),"",ROUND(MOD(D293-C293,1)*24-N(E293)/60,2))</f>
        <v/>
      </c>
      <c r="G293" s="9">
        <f>IF(A293="","",YEAR(A293-WEEKDAY(A293,2)+4)&amp;"-S"&amp;TEXT(WEEKNUM(A293,21),"00"))</f>
        <v/>
      </c>
      <c r="H293" s="12">
        <f>IF(OR(F293="",B293=""),"",IFERROR(MAX(0,ROUND(F293-INDEX(Equipo!$D$2:$D$51,MATCH(B293,Equipo!$A$2:$A$51,0)),2)),""))</f>
        <v/>
      </c>
      <c r="I293" s="8" t="n"/>
    </row>
    <row r="294">
      <c r="A294" s="10" t="n"/>
      <c r="B294" s="8" t="n"/>
      <c r="C294" s="11" t="n"/>
      <c r="D294" s="11" t="n"/>
      <c r="E294" s="8" t="n"/>
      <c r="F294" s="12">
        <f>IF(OR(C294="",D294=""),"",ROUND(MOD(D294-C294,1)*24-N(E294)/60,2))</f>
        <v/>
      </c>
      <c r="G294" s="9">
        <f>IF(A294="","",YEAR(A294-WEEKDAY(A294,2)+4)&amp;"-S"&amp;TEXT(WEEKNUM(A294,21),"00"))</f>
        <v/>
      </c>
      <c r="H294" s="12">
        <f>IF(OR(F294="",B294=""),"",IFERROR(MAX(0,ROUND(F294-INDEX(Equipo!$D$2:$D$51,MATCH(B294,Equipo!$A$2:$A$51,0)),2)),""))</f>
        <v/>
      </c>
      <c r="I294" s="8" t="n"/>
    </row>
    <row r="295">
      <c r="A295" s="10" t="n"/>
      <c r="B295" s="8" t="n"/>
      <c r="C295" s="11" t="n"/>
      <c r="D295" s="11" t="n"/>
      <c r="E295" s="8" t="n"/>
      <c r="F295" s="12">
        <f>IF(OR(C295="",D295=""),"",ROUND(MOD(D295-C295,1)*24-N(E295)/60,2))</f>
        <v/>
      </c>
      <c r="G295" s="9">
        <f>IF(A295="","",YEAR(A295-WEEKDAY(A295,2)+4)&amp;"-S"&amp;TEXT(WEEKNUM(A295,21),"00"))</f>
        <v/>
      </c>
      <c r="H295" s="12">
        <f>IF(OR(F295="",B295=""),"",IFERROR(MAX(0,ROUND(F295-INDEX(Equipo!$D$2:$D$51,MATCH(B295,Equipo!$A$2:$A$51,0)),2)),""))</f>
        <v/>
      </c>
      <c r="I295" s="8" t="n"/>
    </row>
    <row r="296">
      <c r="A296" s="10" t="n"/>
      <c r="B296" s="8" t="n"/>
      <c r="C296" s="11" t="n"/>
      <c r="D296" s="11" t="n"/>
      <c r="E296" s="8" t="n"/>
      <c r="F296" s="12">
        <f>IF(OR(C296="",D296=""),"",ROUND(MOD(D296-C296,1)*24-N(E296)/60,2))</f>
        <v/>
      </c>
      <c r="G296" s="9">
        <f>IF(A296="","",YEAR(A296-WEEKDAY(A296,2)+4)&amp;"-S"&amp;TEXT(WEEKNUM(A296,21),"00"))</f>
        <v/>
      </c>
      <c r="H296" s="12">
        <f>IF(OR(F296="",B296=""),"",IFERROR(MAX(0,ROUND(F296-INDEX(Equipo!$D$2:$D$51,MATCH(B296,Equipo!$A$2:$A$51,0)),2)),""))</f>
        <v/>
      </c>
      <c r="I296" s="8" t="n"/>
    </row>
    <row r="297">
      <c r="A297" s="10" t="n"/>
      <c r="B297" s="8" t="n"/>
      <c r="C297" s="11" t="n"/>
      <c r="D297" s="11" t="n"/>
      <c r="E297" s="8" t="n"/>
      <c r="F297" s="12">
        <f>IF(OR(C297="",D297=""),"",ROUND(MOD(D297-C297,1)*24-N(E297)/60,2))</f>
        <v/>
      </c>
      <c r="G297" s="9">
        <f>IF(A297="","",YEAR(A297-WEEKDAY(A297,2)+4)&amp;"-S"&amp;TEXT(WEEKNUM(A297,21),"00"))</f>
        <v/>
      </c>
      <c r="H297" s="12">
        <f>IF(OR(F297="",B297=""),"",IFERROR(MAX(0,ROUND(F297-INDEX(Equipo!$D$2:$D$51,MATCH(B297,Equipo!$A$2:$A$51,0)),2)),""))</f>
        <v/>
      </c>
      <c r="I297" s="8" t="n"/>
    </row>
    <row r="298">
      <c r="A298" s="10" t="n"/>
      <c r="B298" s="8" t="n"/>
      <c r="C298" s="11" t="n"/>
      <c r="D298" s="11" t="n"/>
      <c r="E298" s="8" t="n"/>
      <c r="F298" s="12">
        <f>IF(OR(C298="",D298=""),"",ROUND(MOD(D298-C298,1)*24-N(E298)/60,2))</f>
        <v/>
      </c>
      <c r="G298" s="9">
        <f>IF(A298="","",YEAR(A298-WEEKDAY(A298,2)+4)&amp;"-S"&amp;TEXT(WEEKNUM(A298,21),"00"))</f>
        <v/>
      </c>
      <c r="H298" s="12">
        <f>IF(OR(F298="",B298=""),"",IFERROR(MAX(0,ROUND(F298-INDEX(Equipo!$D$2:$D$51,MATCH(B298,Equipo!$A$2:$A$51,0)),2)),""))</f>
        <v/>
      </c>
      <c r="I298" s="8" t="n"/>
    </row>
    <row r="299">
      <c r="A299" s="10" t="n"/>
      <c r="B299" s="8" t="n"/>
      <c r="C299" s="11" t="n"/>
      <c r="D299" s="11" t="n"/>
      <c r="E299" s="8" t="n"/>
      <c r="F299" s="12">
        <f>IF(OR(C299="",D299=""),"",ROUND(MOD(D299-C299,1)*24-N(E299)/60,2))</f>
        <v/>
      </c>
      <c r="G299" s="9">
        <f>IF(A299="","",YEAR(A299-WEEKDAY(A299,2)+4)&amp;"-S"&amp;TEXT(WEEKNUM(A299,21),"00"))</f>
        <v/>
      </c>
      <c r="H299" s="12">
        <f>IF(OR(F299="",B299=""),"",IFERROR(MAX(0,ROUND(F299-INDEX(Equipo!$D$2:$D$51,MATCH(B299,Equipo!$A$2:$A$51,0)),2)),""))</f>
        <v/>
      </c>
      <c r="I299" s="8" t="n"/>
    </row>
    <row r="300">
      <c r="A300" s="10" t="n"/>
      <c r="B300" s="8" t="n"/>
      <c r="C300" s="11" t="n"/>
      <c r="D300" s="11" t="n"/>
      <c r="E300" s="8" t="n"/>
      <c r="F300" s="12">
        <f>IF(OR(C300="",D300=""),"",ROUND(MOD(D300-C300,1)*24-N(E300)/60,2))</f>
        <v/>
      </c>
      <c r="G300" s="9">
        <f>IF(A300="","",YEAR(A300-WEEKDAY(A300,2)+4)&amp;"-S"&amp;TEXT(WEEKNUM(A300,21),"00"))</f>
        <v/>
      </c>
      <c r="H300" s="12">
        <f>IF(OR(F300="",B300=""),"",IFERROR(MAX(0,ROUND(F300-INDEX(Equipo!$D$2:$D$51,MATCH(B300,Equipo!$A$2:$A$51,0)),2)),""))</f>
        <v/>
      </c>
      <c r="I300" s="8" t="n"/>
    </row>
    <row r="301">
      <c r="A301" s="10" t="n"/>
      <c r="B301" s="8" t="n"/>
      <c r="C301" s="11" t="n"/>
      <c r="D301" s="11" t="n"/>
      <c r="E301" s="8" t="n"/>
      <c r="F301" s="12">
        <f>IF(OR(C301="",D301=""),"",ROUND(MOD(D301-C301,1)*24-N(E301)/60,2))</f>
        <v/>
      </c>
      <c r="G301" s="9">
        <f>IF(A301="","",YEAR(A301-WEEKDAY(A301,2)+4)&amp;"-S"&amp;TEXT(WEEKNUM(A301,21),"00"))</f>
        <v/>
      </c>
      <c r="H301" s="12">
        <f>IF(OR(F301="",B301=""),"",IFERROR(MAX(0,ROUND(F301-INDEX(Equipo!$D$2:$D$51,MATCH(B301,Equipo!$A$2:$A$51,0)),2)),""))</f>
        <v/>
      </c>
      <c r="I301" s="8" t="n"/>
    </row>
    <row r="302">
      <c r="A302" s="10" t="n"/>
      <c r="B302" s="8" t="n"/>
      <c r="C302" s="11" t="n"/>
      <c r="D302" s="11" t="n"/>
      <c r="E302" s="8" t="n"/>
      <c r="F302" s="12">
        <f>IF(OR(C302="",D302=""),"",ROUND(MOD(D302-C302,1)*24-N(E302)/60,2))</f>
        <v/>
      </c>
      <c r="G302" s="9">
        <f>IF(A302="","",YEAR(A302-WEEKDAY(A302,2)+4)&amp;"-S"&amp;TEXT(WEEKNUM(A302,21),"00"))</f>
        <v/>
      </c>
      <c r="H302" s="12">
        <f>IF(OR(F302="",B302=""),"",IFERROR(MAX(0,ROUND(F302-INDEX(Equipo!$D$2:$D$51,MATCH(B302,Equipo!$A$2:$A$51,0)),2)),""))</f>
        <v/>
      </c>
      <c r="I302" s="8" t="n"/>
    </row>
    <row r="303">
      <c r="A303" s="10" t="n"/>
      <c r="B303" s="8" t="n"/>
      <c r="C303" s="11" t="n"/>
      <c r="D303" s="11" t="n"/>
      <c r="E303" s="8" t="n"/>
      <c r="F303" s="12">
        <f>IF(OR(C303="",D303=""),"",ROUND(MOD(D303-C303,1)*24-N(E303)/60,2))</f>
        <v/>
      </c>
      <c r="G303" s="9">
        <f>IF(A303="","",YEAR(A303-WEEKDAY(A303,2)+4)&amp;"-S"&amp;TEXT(WEEKNUM(A303,21),"00"))</f>
        <v/>
      </c>
      <c r="H303" s="12">
        <f>IF(OR(F303="",B303=""),"",IFERROR(MAX(0,ROUND(F303-INDEX(Equipo!$D$2:$D$51,MATCH(B303,Equipo!$A$2:$A$51,0)),2)),""))</f>
        <v/>
      </c>
      <c r="I303" s="8" t="n"/>
    </row>
    <row r="304">
      <c r="A304" s="10" t="n"/>
      <c r="B304" s="8" t="n"/>
      <c r="C304" s="11" t="n"/>
      <c r="D304" s="11" t="n"/>
      <c r="E304" s="8" t="n"/>
      <c r="F304" s="12">
        <f>IF(OR(C304="",D304=""),"",ROUND(MOD(D304-C304,1)*24-N(E304)/60,2))</f>
        <v/>
      </c>
      <c r="G304" s="9">
        <f>IF(A304="","",YEAR(A304-WEEKDAY(A304,2)+4)&amp;"-S"&amp;TEXT(WEEKNUM(A304,21),"00"))</f>
        <v/>
      </c>
      <c r="H304" s="12">
        <f>IF(OR(F304="",B304=""),"",IFERROR(MAX(0,ROUND(F304-INDEX(Equipo!$D$2:$D$51,MATCH(B304,Equipo!$A$2:$A$51,0)),2)),""))</f>
        <v/>
      </c>
      <c r="I304" s="8" t="n"/>
    </row>
    <row r="305">
      <c r="A305" s="10" t="n"/>
      <c r="B305" s="8" t="n"/>
      <c r="C305" s="11" t="n"/>
      <c r="D305" s="11" t="n"/>
      <c r="E305" s="8" t="n"/>
      <c r="F305" s="12">
        <f>IF(OR(C305="",D305=""),"",ROUND(MOD(D305-C305,1)*24-N(E305)/60,2))</f>
        <v/>
      </c>
      <c r="G305" s="9">
        <f>IF(A305="","",YEAR(A305-WEEKDAY(A305,2)+4)&amp;"-S"&amp;TEXT(WEEKNUM(A305,21),"00"))</f>
        <v/>
      </c>
      <c r="H305" s="12">
        <f>IF(OR(F305="",B305=""),"",IFERROR(MAX(0,ROUND(F305-INDEX(Equipo!$D$2:$D$51,MATCH(B305,Equipo!$A$2:$A$51,0)),2)),""))</f>
        <v/>
      </c>
      <c r="I305" s="8" t="n"/>
    </row>
    <row r="306">
      <c r="A306" s="10" t="n"/>
      <c r="B306" s="8" t="n"/>
      <c r="C306" s="11" t="n"/>
      <c r="D306" s="11" t="n"/>
      <c r="E306" s="8" t="n"/>
      <c r="F306" s="12">
        <f>IF(OR(C306="",D306=""),"",ROUND(MOD(D306-C306,1)*24-N(E306)/60,2))</f>
        <v/>
      </c>
      <c r="G306" s="9">
        <f>IF(A306="","",YEAR(A306-WEEKDAY(A306,2)+4)&amp;"-S"&amp;TEXT(WEEKNUM(A306,21),"00"))</f>
        <v/>
      </c>
      <c r="H306" s="12">
        <f>IF(OR(F306="",B306=""),"",IFERROR(MAX(0,ROUND(F306-INDEX(Equipo!$D$2:$D$51,MATCH(B306,Equipo!$A$2:$A$51,0)),2)),""))</f>
        <v/>
      </c>
      <c r="I306" s="8" t="n"/>
    </row>
    <row r="307">
      <c r="A307" s="10" t="n"/>
      <c r="B307" s="8" t="n"/>
      <c r="C307" s="11" t="n"/>
      <c r="D307" s="11" t="n"/>
      <c r="E307" s="8" t="n"/>
      <c r="F307" s="12">
        <f>IF(OR(C307="",D307=""),"",ROUND(MOD(D307-C307,1)*24-N(E307)/60,2))</f>
        <v/>
      </c>
      <c r="G307" s="9">
        <f>IF(A307="","",YEAR(A307-WEEKDAY(A307,2)+4)&amp;"-S"&amp;TEXT(WEEKNUM(A307,21),"00"))</f>
        <v/>
      </c>
      <c r="H307" s="12">
        <f>IF(OR(F307="",B307=""),"",IFERROR(MAX(0,ROUND(F307-INDEX(Equipo!$D$2:$D$51,MATCH(B307,Equipo!$A$2:$A$51,0)),2)),""))</f>
        <v/>
      </c>
      <c r="I307" s="8" t="n"/>
    </row>
    <row r="308">
      <c r="A308" s="10" t="n"/>
      <c r="B308" s="8" t="n"/>
      <c r="C308" s="11" t="n"/>
      <c r="D308" s="11" t="n"/>
      <c r="E308" s="8" t="n"/>
      <c r="F308" s="12">
        <f>IF(OR(C308="",D308=""),"",ROUND(MOD(D308-C308,1)*24-N(E308)/60,2))</f>
        <v/>
      </c>
      <c r="G308" s="9">
        <f>IF(A308="","",YEAR(A308-WEEKDAY(A308,2)+4)&amp;"-S"&amp;TEXT(WEEKNUM(A308,21),"00"))</f>
        <v/>
      </c>
      <c r="H308" s="12">
        <f>IF(OR(F308="",B308=""),"",IFERROR(MAX(0,ROUND(F308-INDEX(Equipo!$D$2:$D$51,MATCH(B308,Equipo!$A$2:$A$51,0)),2)),""))</f>
        <v/>
      </c>
      <c r="I308" s="8" t="n"/>
    </row>
    <row r="309">
      <c r="A309" s="10" t="n"/>
      <c r="B309" s="8" t="n"/>
      <c r="C309" s="11" t="n"/>
      <c r="D309" s="11" t="n"/>
      <c r="E309" s="8" t="n"/>
      <c r="F309" s="12">
        <f>IF(OR(C309="",D309=""),"",ROUND(MOD(D309-C309,1)*24-N(E309)/60,2))</f>
        <v/>
      </c>
      <c r="G309" s="9">
        <f>IF(A309="","",YEAR(A309-WEEKDAY(A309,2)+4)&amp;"-S"&amp;TEXT(WEEKNUM(A309,21),"00"))</f>
        <v/>
      </c>
      <c r="H309" s="12">
        <f>IF(OR(F309="",B309=""),"",IFERROR(MAX(0,ROUND(F309-INDEX(Equipo!$D$2:$D$51,MATCH(B309,Equipo!$A$2:$A$51,0)),2)),""))</f>
        <v/>
      </c>
      <c r="I309" s="8" t="n"/>
    </row>
    <row r="310">
      <c r="A310" s="10" t="n"/>
      <c r="B310" s="8" t="n"/>
      <c r="C310" s="11" t="n"/>
      <c r="D310" s="11" t="n"/>
      <c r="E310" s="8" t="n"/>
      <c r="F310" s="12">
        <f>IF(OR(C310="",D310=""),"",ROUND(MOD(D310-C310,1)*24-N(E310)/60,2))</f>
        <v/>
      </c>
      <c r="G310" s="9">
        <f>IF(A310="","",YEAR(A310-WEEKDAY(A310,2)+4)&amp;"-S"&amp;TEXT(WEEKNUM(A310,21),"00"))</f>
        <v/>
      </c>
      <c r="H310" s="12">
        <f>IF(OR(F310="",B310=""),"",IFERROR(MAX(0,ROUND(F310-INDEX(Equipo!$D$2:$D$51,MATCH(B310,Equipo!$A$2:$A$51,0)),2)),""))</f>
        <v/>
      </c>
      <c r="I310" s="8" t="n"/>
    </row>
    <row r="311">
      <c r="A311" s="10" t="n"/>
      <c r="B311" s="8" t="n"/>
      <c r="C311" s="11" t="n"/>
      <c r="D311" s="11" t="n"/>
      <c r="E311" s="8" t="n"/>
      <c r="F311" s="12">
        <f>IF(OR(C311="",D311=""),"",ROUND(MOD(D311-C311,1)*24-N(E311)/60,2))</f>
        <v/>
      </c>
      <c r="G311" s="9">
        <f>IF(A311="","",YEAR(A311-WEEKDAY(A311,2)+4)&amp;"-S"&amp;TEXT(WEEKNUM(A311,21),"00"))</f>
        <v/>
      </c>
      <c r="H311" s="12">
        <f>IF(OR(F311="",B311=""),"",IFERROR(MAX(0,ROUND(F311-INDEX(Equipo!$D$2:$D$51,MATCH(B311,Equipo!$A$2:$A$51,0)),2)),""))</f>
        <v/>
      </c>
      <c r="I311" s="8" t="n"/>
    </row>
    <row r="312">
      <c r="A312" s="10" t="n"/>
      <c r="B312" s="8" t="n"/>
      <c r="C312" s="11" t="n"/>
      <c r="D312" s="11" t="n"/>
      <c r="E312" s="8" t="n"/>
      <c r="F312" s="12">
        <f>IF(OR(C312="",D312=""),"",ROUND(MOD(D312-C312,1)*24-N(E312)/60,2))</f>
        <v/>
      </c>
      <c r="G312" s="9">
        <f>IF(A312="","",YEAR(A312-WEEKDAY(A312,2)+4)&amp;"-S"&amp;TEXT(WEEKNUM(A312,21),"00"))</f>
        <v/>
      </c>
      <c r="H312" s="12">
        <f>IF(OR(F312="",B312=""),"",IFERROR(MAX(0,ROUND(F312-INDEX(Equipo!$D$2:$D$51,MATCH(B312,Equipo!$A$2:$A$51,0)),2)),""))</f>
        <v/>
      </c>
      <c r="I312" s="8" t="n"/>
    </row>
    <row r="313">
      <c r="A313" s="10" t="n"/>
      <c r="B313" s="8" t="n"/>
      <c r="C313" s="11" t="n"/>
      <c r="D313" s="11" t="n"/>
      <c r="E313" s="8" t="n"/>
      <c r="F313" s="12">
        <f>IF(OR(C313="",D313=""),"",ROUND(MOD(D313-C313,1)*24-N(E313)/60,2))</f>
        <v/>
      </c>
      <c r="G313" s="9">
        <f>IF(A313="","",YEAR(A313-WEEKDAY(A313,2)+4)&amp;"-S"&amp;TEXT(WEEKNUM(A313,21),"00"))</f>
        <v/>
      </c>
      <c r="H313" s="12">
        <f>IF(OR(F313="",B313=""),"",IFERROR(MAX(0,ROUND(F313-INDEX(Equipo!$D$2:$D$51,MATCH(B313,Equipo!$A$2:$A$51,0)),2)),""))</f>
        <v/>
      </c>
      <c r="I313" s="8" t="n"/>
    </row>
    <row r="314">
      <c r="A314" s="10" t="n"/>
      <c r="B314" s="8" t="n"/>
      <c r="C314" s="11" t="n"/>
      <c r="D314" s="11" t="n"/>
      <c r="E314" s="8" t="n"/>
      <c r="F314" s="12">
        <f>IF(OR(C314="",D314=""),"",ROUND(MOD(D314-C314,1)*24-N(E314)/60,2))</f>
        <v/>
      </c>
      <c r="G314" s="9">
        <f>IF(A314="","",YEAR(A314-WEEKDAY(A314,2)+4)&amp;"-S"&amp;TEXT(WEEKNUM(A314,21),"00"))</f>
        <v/>
      </c>
      <c r="H314" s="12">
        <f>IF(OR(F314="",B314=""),"",IFERROR(MAX(0,ROUND(F314-INDEX(Equipo!$D$2:$D$51,MATCH(B314,Equipo!$A$2:$A$51,0)),2)),""))</f>
        <v/>
      </c>
      <c r="I314" s="8" t="n"/>
    </row>
    <row r="315">
      <c r="A315" s="10" t="n"/>
      <c r="B315" s="8" t="n"/>
      <c r="C315" s="11" t="n"/>
      <c r="D315" s="11" t="n"/>
      <c r="E315" s="8" t="n"/>
      <c r="F315" s="12">
        <f>IF(OR(C315="",D315=""),"",ROUND(MOD(D315-C315,1)*24-N(E315)/60,2))</f>
        <v/>
      </c>
      <c r="G315" s="9">
        <f>IF(A315="","",YEAR(A315-WEEKDAY(A315,2)+4)&amp;"-S"&amp;TEXT(WEEKNUM(A315,21),"00"))</f>
        <v/>
      </c>
      <c r="H315" s="12">
        <f>IF(OR(F315="",B315=""),"",IFERROR(MAX(0,ROUND(F315-INDEX(Equipo!$D$2:$D$51,MATCH(B315,Equipo!$A$2:$A$51,0)),2)),""))</f>
        <v/>
      </c>
      <c r="I315" s="8" t="n"/>
    </row>
    <row r="316">
      <c r="A316" s="10" t="n"/>
      <c r="B316" s="8" t="n"/>
      <c r="C316" s="11" t="n"/>
      <c r="D316" s="11" t="n"/>
      <c r="E316" s="8" t="n"/>
      <c r="F316" s="12">
        <f>IF(OR(C316="",D316=""),"",ROUND(MOD(D316-C316,1)*24-N(E316)/60,2))</f>
        <v/>
      </c>
      <c r="G316" s="9">
        <f>IF(A316="","",YEAR(A316-WEEKDAY(A316,2)+4)&amp;"-S"&amp;TEXT(WEEKNUM(A316,21),"00"))</f>
        <v/>
      </c>
      <c r="H316" s="12">
        <f>IF(OR(F316="",B316=""),"",IFERROR(MAX(0,ROUND(F316-INDEX(Equipo!$D$2:$D$51,MATCH(B316,Equipo!$A$2:$A$51,0)),2)),""))</f>
        <v/>
      </c>
      <c r="I316" s="8" t="n"/>
    </row>
    <row r="317">
      <c r="A317" s="10" t="n"/>
      <c r="B317" s="8" t="n"/>
      <c r="C317" s="11" t="n"/>
      <c r="D317" s="11" t="n"/>
      <c r="E317" s="8" t="n"/>
      <c r="F317" s="12">
        <f>IF(OR(C317="",D317=""),"",ROUND(MOD(D317-C317,1)*24-N(E317)/60,2))</f>
        <v/>
      </c>
      <c r="G317" s="9">
        <f>IF(A317="","",YEAR(A317-WEEKDAY(A317,2)+4)&amp;"-S"&amp;TEXT(WEEKNUM(A317,21),"00"))</f>
        <v/>
      </c>
      <c r="H317" s="12">
        <f>IF(OR(F317="",B317=""),"",IFERROR(MAX(0,ROUND(F317-INDEX(Equipo!$D$2:$D$51,MATCH(B317,Equipo!$A$2:$A$51,0)),2)),""))</f>
        <v/>
      </c>
      <c r="I317" s="8" t="n"/>
    </row>
    <row r="318">
      <c r="A318" s="10" t="n"/>
      <c r="B318" s="8" t="n"/>
      <c r="C318" s="11" t="n"/>
      <c r="D318" s="11" t="n"/>
      <c r="E318" s="8" t="n"/>
      <c r="F318" s="12">
        <f>IF(OR(C318="",D318=""),"",ROUND(MOD(D318-C318,1)*24-N(E318)/60,2))</f>
        <v/>
      </c>
      <c r="G318" s="9">
        <f>IF(A318="","",YEAR(A318-WEEKDAY(A318,2)+4)&amp;"-S"&amp;TEXT(WEEKNUM(A318,21),"00"))</f>
        <v/>
      </c>
      <c r="H318" s="12">
        <f>IF(OR(F318="",B318=""),"",IFERROR(MAX(0,ROUND(F318-INDEX(Equipo!$D$2:$D$51,MATCH(B318,Equipo!$A$2:$A$51,0)),2)),""))</f>
        <v/>
      </c>
      <c r="I318" s="8" t="n"/>
    </row>
    <row r="319">
      <c r="A319" s="10" t="n"/>
      <c r="B319" s="8" t="n"/>
      <c r="C319" s="11" t="n"/>
      <c r="D319" s="11" t="n"/>
      <c r="E319" s="8" t="n"/>
      <c r="F319" s="12">
        <f>IF(OR(C319="",D319=""),"",ROUND(MOD(D319-C319,1)*24-N(E319)/60,2))</f>
        <v/>
      </c>
      <c r="G319" s="9">
        <f>IF(A319="","",YEAR(A319-WEEKDAY(A319,2)+4)&amp;"-S"&amp;TEXT(WEEKNUM(A319,21),"00"))</f>
        <v/>
      </c>
      <c r="H319" s="12">
        <f>IF(OR(F319="",B319=""),"",IFERROR(MAX(0,ROUND(F319-INDEX(Equipo!$D$2:$D$51,MATCH(B319,Equipo!$A$2:$A$51,0)),2)),""))</f>
        <v/>
      </c>
      <c r="I319" s="8" t="n"/>
    </row>
    <row r="320">
      <c r="A320" s="10" t="n"/>
      <c r="B320" s="8" t="n"/>
      <c r="C320" s="11" t="n"/>
      <c r="D320" s="11" t="n"/>
      <c r="E320" s="8" t="n"/>
      <c r="F320" s="12">
        <f>IF(OR(C320="",D320=""),"",ROUND(MOD(D320-C320,1)*24-N(E320)/60,2))</f>
        <v/>
      </c>
      <c r="G320" s="9">
        <f>IF(A320="","",YEAR(A320-WEEKDAY(A320,2)+4)&amp;"-S"&amp;TEXT(WEEKNUM(A320,21),"00"))</f>
        <v/>
      </c>
      <c r="H320" s="12">
        <f>IF(OR(F320="",B320=""),"",IFERROR(MAX(0,ROUND(F320-INDEX(Equipo!$D$2:$D$51,MATCH(B320,Equipo!$A$2:$A$51,0)),2)),""))</f>
        <v/>
      </c>
      <c r="I320" s="8" t="n"/>
    </row>
    <row r="321">
      <c r="A321" s="10" t="n"/>
      <c r="B321" s="8" t="n"/>
      <c r="C321" s="11" t="n"/>
      <c r="D321" s="11" t="n"/>
      <c r="E321" s="8" t="n"/>
      <c r="F321" s="12">
        <f>IF(OR(C321="",D321=""),"",ROUND(MOD(D321-C321,1)*24-N(E321)/60,2))</f>
        <v/>
      </c>
      <c r="G321" s="9">
        <f>IF(A321="","",YEAR(A321-WEEKDAY(A321,2)+4)&amp;"-S"&amp;TEXT(WEEKNUM(A321,21),"00"))</f>
        <v/>
      </c>
      <c r="H321" s="12">
        <f>IF(OR(F321="",B321=""),"",IFERROR(MAX(0,ROUND(F321-INDEX(Equipo!$D$2:$D$51,MATCH(B321,Equipo!$A$2:$A$51,0)),2)),""))</f>
        <v/>
      </c>
      <c r="I321" s="8" t="n"/>
    </row>
    <row r="322">
      <c r="A322" s="10" t="n"/>
      <c r="B322" s="8" t="n"/>
      <c r="C322" s="11" t="n"/>
      <c r="D322" s="11" t="n"/>
      <c r="E322" s="8" t="n"/>
      <c r="F322" s="12">
        <f>IF(OR(C322="",D322=""),"",ROUND(MOD(D322-C322,1)*24-N(E322)/60,2))</f>
        <v/>
      </c>
      <c r="G322" s="9">
        <f>IF(A322="","",YEAR(A322-WEEKDAY(A322,2)+4)&amp;"-S"&amp;TEXT(WEEKNUM(A322,21),"00"))</f>
        <v/>
      </c>
      <c r="H322" s="12">
        <f>IF(OR(F322="",B322=""),"",IFERROR(MAX(0,ROUND(F322-INDEX(Equipo!$D$2:$D$51,MATCH(B322,Equipo!$A$2:$A$51,0)),2)),""))</f>
        <v/>
      </c>
      <c r="I322" s="8" t="n"/>
    </row>
    <row r="323">
      <c r="A323" s="10" t="n"/>
      <c r="B323" s="8" t="n"/>
      <c r="C323" s="11" t="n"/>
      <c r="D323" s="11" t="n"/>
      <c r="E323" s="8" t="n"/>
      <c r="F323" s="12">
        <f>IF(OR(C323="",D323=""),"",ROUND(MOD(D323-C323,1)*24-N(E323)/60,2))</f>
        <v/>
      </c>
      <c r="G323" s="9">
        <f>IF(A323="","",YEAR(A323-WEEKDAY(A323,2)+4)&amp;"-S"&amp;TEXT(WEEKNUM(A323,21),"00"))</f>
        <v/>
      </c>
      <c r="H323" s="12">
        <f>IF(OR(F323="",B323=""),"",IFERROR(MAX(0,ROUND(F323-INDEX(Equipo!$D$2:$D$51,MATCH(B323,Equipo!$A$2:$A$51,0)),2)),""))</f>
        <v/>
      </c>
      <c r="I323" s="8" t="n"/>
    </row>
    <row r="324">
      <c r="A324" s="10" t="n"/>
      <c r="B324" s="8" t="n"/>
      <c r="C324" s="11" t="n"/>
      <c r="D324" s="11" t="n"/>
      <c r="E324" s="8" t="n"/>
      <c r="F324" s="12">
        <f>IF(OR(C324="",D324=""),"",ROUND(MOD(D324-C324,1)*24-N(E324)/60,2))</f>
        <v/>
      </c>
      <c r="G324" s="9">
        <f>IF(A324="","",YEAR(A324-WEEKDAY(A324,2)+4)&amp;"-S"&amp;TEXT(WEEKNUM(A324,21),"00"))</f>
        <v/>
      </c>
      <c r="H324" s="12">
        <f>IF(OR(F324="",B324=""),"",IFERROR(MAX(0,ROUND(F324-INDEX(Equipo!$D$2:$D$51,MATCH(B324,Equipo!$A$2:$A$51,0)),2)),""))</f>
        <v/>
      </c>
      <c r="I324" s="8" t="n"/>
    </row>
    <row r="325">
      <c r="A325" s="10" t="n"/>
      <c r="B325" s="8" t="n"/>
      <c r="C325" s="11" t="n"/>
      <c r="D325" s="11" t="n"/>
      <c r="E325" s="8" t="n"/>
      <c r="F325" s="12">
        <f>IF(OR(C325="",D325=""),"",ROUND(MOD(D325-C325,1)*24-N(E325)/60,2))</f>
        <v/>
      </c>
      <c r="G325" s="9">
        <f>IF(A325="","",YEAR(A325-WEEKDAY(A325,2)+4)&amp;"-S"&amp;TEXT(WEEKNUM(A325,21),"00"))</f>
        <v/>
      </c>
      <c r="H325" s="12">
        <f>IF(OR(F325="",B325=""),"",IFERROR(MAX(0,ROUND(F325-INDEX(Equipo!$D$2:$D$51,MATCH(B325,Equipo!$A$2:$A$51,0)),2)),""))</f>
        <v/>
      </c>
      <c r="I325" s="8" t="n"/>
    </row>
    <row r="326">
      <c r="A326" s="10" t="n"/>
      <c r="B326" s="8" t="n"/>
      <c r="C326" s="11" t="n"/>
      <c r="D326" s="11" t="n"/>
      <c r="E326" s="8" t="n"/>
      <c r="F326" s="12">
        <f>IF(OR(C326="",D326=""),"",ROUND(MOD(D326-C326,1)*24-N(E326)/60,2))</f>
        <v/>
      </c>
      <c r="G326" s="9">
        <f>IF(A326="","",YEAR(A326-WEEKDAY(A326,2)+4)&amp;"-S"&amp;TEXT(WEEKNUM(A326,21),"00"))</f>
        <v/>
      </c>
      <c r="H326" s="12">
        <f>IF(OR(F326="",B326=""),"",IFERROR(MAX(0,ROUND(F326-INDEX(Equipo!$D$2:$D$51,MATCH(B326,Equipo!$A$2:$A$51,0)),2)),""))</f>
        <v/>
      </c>
      <c r="I326" s="8" t="n"/>
    </row>
    <row r="327">
      <c r="A327" s="10" t="n"/>
      <c r="B327" s="8" t="n"/>
      <c r="C327" s="11" t="n"/>
      <c r="D327" s="11" t="n"/>
      <c r="E327" s="8" t="n"/>
      <c r="F327" s="12">
        <f>IF(OR(C327="",D327=""),"",ROUND(MOD(D327-C327,1)*24-N(E327)/60,2))</f>
        <v/>
      </c>
      <c r="G327" s="9">
        <f>IF(A327="","",YEAR(A327-WEEKDAY(A327,2)+4)&amp;"-S"&amp;TEXT(WEEKNUM(A327,21),"00"))</f>
        <v/>
      </c>
      <c r="H327" s="12">
        <f>IF(OR(F327="",B327=""),"",IFERROR(MAX(0,ROUND(F327-INDEX(Equipo!$D$2:$D$51,MATCH(B327,Equipo!$A$2:$A$51,0)),2)),""))</f>
        <v/>
      </c>
      <c r="I327" s="8" t="n"/>
    </row>
    <row r="328">
      <c r="A328" s="10" t="n"/>
      <c r="B328" s="8" t="n"/>
      <c r="C328" s="11" t="n"/>
      <c r="D328" s="11" t="n"/>
      <c r="E328" s="8" t="n"/>
      <c r="F328" s="12">
        <f>IF(OR(C328="",D328=""),"",ROUND(MOD(D328-C328,1)*24-N(E328)/60,2))</f>
        <v/>
      </c>
      <c r="G328" s="9">
        <f>IF(A328="","",YEAR(A328-WEEKDAY(A328,2)+4)&amp;"-S"&amp;TEXT(WEEKNUM(A328,21),"00"))</f>
        <v/>
      </c>
      <c r="H328" s="12">
        <f>IF(OR(F328="",B328=""),"",IFERROR(MAX(0,ROUND(F328-INDEX(Equipo!$D$2:$D$51,MATCH(B328,Equipo!$A$2:$A$51,0)),2)),""))</f>
        <v/>
      </c>
      <c r="I328" s="8" t="n"/>
    </row>
    <row r="329">
      <c r="A329" s="10" t="n"/>
      <c r="B329" s="8" t="n"/>
      <c r="C329" s="11" t="n"/>
      <c r="D329" s="11" t="n"/>
      <c r="E329" s="8" t="n"/>
      <c r="F329" s="12">
        <f>IF(OR(C329="",D329=""),"",ROUND(MOD(D329-C329,1)*24-N(E329)/60,2))</f>
        <v/>
      </c>
      <c r="G329" s="9">
        <f>IF(A329="","",YEAR(A329-WEEKDAY(A329,2)+4)&amp;"-S"&amp;TEXT(WEEKNUM(A329,21),"00"))</f>
        <v/>
      </c>
      <c r="H329" s="12">
        <f>IF(OR(F329="",B329=""),"",IFERROR(MAX(0,ROUND(F329-INDEX(Equipo!$D$2:$D$51,MATCH(B329,Equipo!$A$2:$A$51,0)),2)),""))</f>
        <v/>
      </c>
      <c r="I329" s="8" t="n"/>
    </row>
    <row r="330">
      <c r="A330" s="10" t="n"/>
      <c r="B330" s="8" t="n"/>
      <c r="C330" s="11" t="n"/>
      <c r="D330" s="11" t="n"/>
      <c r="E330" s="8" t="n"/>
      <c r="F330" s="12">
        <f>IF(OR(C330="",D330=""),"",ROUND(MOD(D330-C330,1)*24-N(E330)/60,2))</f>
        <v/>
      </c>
      <c r="G330" s="9">
        <f>IF(A330="","",YEAR(A330-WEEKDAY(A330,2)+4)&amp;"-S"&amp;TEXT(WEEKNUM(A330,21),"00"))</f>
        <v/>
      </c>
      <c r="H330" s="12">
        <f>IF(OR(F330="",B330=""),"",IFERROR(MAX(0,ROUND(F330-INDEX(Equipo!$D$2:$D$51,MATCH(B330,Equipo!$A$2:$A$51,0)),2)),""))</f>
        <v/>
      </c>
      <c r="I330" s="8" t="n"/>
    </row>
    <row r="331">
      <c r="A331" s="10" t="n"/>
      <c r="B331" s="8" t="n"/>
      <c r="C331" s="11" t="n"/>
      <c r="D331" s="11" t="n"/>
      <c r="E331" s="8" t="n"/>
      <c r="F331" s="12">
        <f>IF(OR(C331="",D331=""),"",ROUND(MOD(D331-C331,1)*24-N(E331)/60,2))</f>
        <v/>
      </c>
      <c r="G331" s="9">
        <f>IF(A331="","",YEAR(A331-WEEKDAY(A331,2)+4)&amp;"-S"&amp;TEXT(WEEKNUM(A331,21),"00"))</f>
        <v/>
      </c>
      <c r="H331" s="12">
        <f>IF(OR(F331="",B331=""),"",IFERROR(MAX(0,ROUND(F331-INDEX(Equipo!$D$2:$D$51,MATCH(B331,Equipo!$A$2:$A$51,0)),2)),""))</f>
        <v/>
      </c>
      <c r="I331" s="8" t="n"/>
    </row>
    <row r="332">
      <c r="A332" s="10" t="n"/>
      <c r="B332" s="8" t="n"/>
      <c r="C332" s="11" t="n"/>
      <c r="D332" s="11" t="n"/>
      <c r="E332" s="8" t="n"/>
      <c r="F332" s="12">
        <f>IF(OR(C332="",D332=""),"",ROUND(MOD(D332-C332,1)*24-N(E332)/60,2))</f>
        <v/>
      </c>
      <c r="G332" s="9">
        <f>IF(A332="","",YEAR(A332-WEEKDAY(A332,2)+4)&amp;"-S"&amp;TEXT(WEEKNUM(A332,21),"00"))</f>
        <v/>
      </c>
      <c r="H332" s="12">
        <f>IF(OR(F332="",B332=""),"",IFERROR(MAX(0,ROUND(F332-INDEX(Equipo!$D$2:$D$51,MATCH(B332,Equipo!$A$2:$A$51,0)),2)),""))</f>
        <v/>
      </c>
      <c r="I332" s="8" t="n"/>
    </row>
    <row r="333">
      <c r="A333" s="10" t="n"/>
      <c r="B333" s="8" t="n"/>
      <c r="C333" s="11" t="n"/>
      <c r="D333" s="11" t="n"/>
      <c r="E333" s="8" t="n"/>
      <c r="F333" s="12">
        <f>IF(OR(C333="",D333=""),"",ROUND(MOD(D333-C333,1)*24-N(E333)/60,2))</f>
        <v/>
      </c>
      <c r="G333" s="9">
        <f>IF(A333="","",YEAR(A333-WEEKDAY(A333,2)+4)&amp;"-S"&amp;TEXT(WEEKNUM(A333,21),"00"))</f>
        <v/>
      </c>
      <c r="H333" s="12">
        <f>IF(OR(F333="",B333=""),"",IFERROR(MAX(0,ROUND(F333-INDEX(Equipo!$D$2:$D$51,MATCH(B333,Equipo!$A$2:$A$51,0)),2)),""))</f>
        <v/>
      </c>
      <c r="I333" s="8" t="n"/>
    </row>
    <row r="334">
      <c r="A334" s="10" t="n"/>
      <c r="B334" s="8" t="n"/>
      <c r="C334" s="11" t="n"/>
      <c r="D334" s="11" t="n"/>
      <c r="E334" s="8" t="n"/>
      <c r="F334" s="12">
        <f>IF(OR(C334="",D334=""),"",ROUND(MOD(D334-C334,1)*24-N(E334)/60,2))</f>
        <v/>
      </c>
      <c r="G334" s="9">
        <f>IF(A334="","",YEAR(A334-WEEKDAY(A334,2)+4)&amp;"-S"&amp;TEXT(WEEKNUM(A334,21),"00"))</f>
        <v/>
      </c>
      <c r="H334" s="12">
        <f>IF(OR(F334="",B334=""),"",IFERROR(MAX(0,ROUND(F334-INDEX(Equipo!$D$2:$D$51,MATCH(B334,Equipo!$A$2:$A$51,0)),2)),""))</f>
        <v/>
      </c>
      <c r="I334" s="8" t="n"/>
    </row>
    <row r="335">
      <c r="A335" s="10" t="n"/>
      <c r="B335" s="8" t="n"/>
      <c r="C335" s="11" t="n"/>
      <c r="D335" s="11" t="n"/>
      <c r="E335" s="8" t="n"/>
      <c r="F335" s="12">
        <f>IF(OR(C335="",D335=""),"",ROUND(MOD(D335-C335,1)*24-N(E335)/60,2))</f>
        <v/>
      </c>
      <c r="G335" s="9">
        <f>IF(A335="","",YEAR(A335-WEEKDAY(A335,2)+4)&amp;"-S"&amp;TEXT(WEEKNUM(A335,21),"00"))</f>
        <v/>
      </c>
      <c r="H335" s="12">
        <f>IF(OR(F335="",B335=""),"",IFERROR(MAX(0,ROUND(F335-INDEX(Equipo!$D$2:$D$51,MATCH(B335,Equipo!$A$2:$A$51,0)),2)),""))</f>
        <v/>
      </c>
      <c r="I335" s="8" t="n"/>
    </row>
    <row r="336">
      <c r="A336" s="10" t="n"/>
      <c r="B336" s="8" t="n"/>
      <c r="C336" s="11" t="n"/>
      <c r="D336" s="11" t="n"/>
      <c r="E336" s="8" t="n"/>
      <c r="F336" s="12">
        <f>IF(OR(C336="",D336=""),"",ROUND(MOD(D336-C336,1)*24-N(E336)/60,2))</f>
        <v/>
      </c>
      <c r="G336" s="9">
        <f>IF(A336="","",YEAR(A336-WEEKDAY(A336,2)+4)&amp;"-S"&amp;TEXT(WEEKNUM(A336,21),"00"))</f>
        <v/>
      </c>
      <c r="H336" s="12">
        <f>IF(OR(F336="",B336=""),"",IFERROR(MAX(0,ROUND(F336-INDEX(Equipo!$D$2:$D$51,MATCH(B336,Equipo!$A$2:$A$51,0)),2)),""))</f>
        <v/>
      </c>
      <c r="I336" s="8" t="n"/>
    </row>
    <row r="337">
      <c r="A337" s="10" t="n"/>
      <c r="B337" s="8" t="n"/>
      <c r="C337" s="11" t="n"/>
      <c r="D337" s="11" t="n"/>
      <c r="E337" s="8" t="n"/>
      <c r="F337" s="12">
        <f>IF(OR(C337="",D337=""),"",ROUND(MOD(D337-C337,1)*24-N(E337)/60,2))</f>
        <v/>
      </c>
      <c r="G337" s="9">
        <f>IF(A337="","",YEAR(A337-WEEKDAY(A337,2)+4)&amp;"-S"&amp;TEXT(WEEKNUM(A337,21),"00"))</f>
        <v/>
      </c>
      <c r="H337" s="12">
        <f>IF(OR(F337="",B337=""),"",IFERROR(MAX(0,ROUND(F337-INDEX(Equipo!$D$2:$D$51,MATCH(B337,Equipo!$A$2:$A$51,0)),2)),""))</f>
        <v/>
      </c>
      <c r="I337" s="8" t="n"/>
    </row>
    <row r="338">
      <c r="A338" s="10" t="n"/>
      <c r="B338" s="8" t="n"/>
      <c r="C338" s="11" t="n"/>
      <c r="D338" s="11" t="n"/>
      <c r="E338" s="8" t="n"/>
      <c r="F338" s="12">
        <f>IF(OR(C338="",D338=""),"",ROUND(MOD(D338-C338,1)*24-N(E338)/60,2))</f>
        <v/>
      </c>
      <c r="G338" s="9">
        <f>IF(A338="","",YEAR(A338-WEEKDAY(A338,2)+4)&amp;"-S"&amp;TEXT(WEEKNUM(A338,21),"00"))</f>
        <v/>
      </c>
      <c r="H338" s="12">
        <f>IF(OR(F338="",B338=""),"",IFERROR(MAX(0,ROUND(F338-INDEX(Equipo!$D$2:$D$51,MATCH(B338,Equipo!$A$2:$A$51,0)),2)),""))</f>
        <v/>
      </c>
      <c r="I338" s="8" t="n"/>
    </row>
    <row r="339">
      <c r="A339" s="10" t="n"/>
      <c r="B339" s="8" t="n"/>
      <c r="C339" s="11" t="n"/>
      <c r="D339" s="11" t="n"/>
      <c r="E339" s="8" t="n"/>
      <c r="F339" s="12">
        <f>IF(OR(C339="",D339=""),"",ROUND(MOD(D339-C339,1)*24-N(E339)/60,2))</f>
        <v/>
      </c>
      <c r="G339" s="9">
        <f>IF(A339="","",YEAR(A339-WEEKDAY(A339,2)+4)&amp;"-S"&amp;TEXT(WEEKNUM(A339,21),"00"))</f>
        <v/>
      </c>
      <c r="H339" s="12">
        <f>IF(OR(F339="",B339=""),"",IFERROR(MAX(0,ROUND(F339-INDEX(Equipo!$D$2:$D$51,MATCH(B339,Equipo!$A$2:$A$51,0)),2)),""))</f>
        <v/>
      </c>
      <c r="I339" s="8" t="n"/>
    </row>
    <row r="340">
      <c r="A340" s="10" t="n"/>
      <c r="B340" s="8" t="n"/>
      <c r="C340" s="11" t="n"/>
      <c r="D340" s="11" t="n"/>
      <c r="E340" s="8" t="n"/>
      <c r="F340" s="12">
        <f>IF(OR(C340="",D340=""),"",ROUND(MOD(D340-C340,1)*24-N(E340)/60,2))</f>
        <v/>
      </c>
      <c r="G340" s="9">
        <f>IF(A340="","",YEAR(A340-WEEKDAY(A340,2)+4)&amp;"-S"&amp;TEXT(WEEKNUM(A340,21),"00"))</f>
        <v/>
      </c>
      <c r="H340" s="12">
        <f>IF(OR(F340="",B340=""),"",IFERROR(MAX(0,ROUND(F340-INDEX(Equipo!$D$2:$D$51,MATCH(B340,Equipo!$A$2:$A$51,0)),2)),""))</f>
        <v/>
      </c>
      <c r="I340" s="8" t="n"/>
    </row>
    <row r="341">
      <c r="A341" s="10" t="n"/>
      <c r="B341" s="8" t="n"/>
      <c r="C341" s="11" t="n"/>
      <c r="D341" s="11" t="n"/>
      <c r="E341" s="8" t="n"/>
      <c r="F341" s="12">
        <f>IF(OR(C341="",D341=""),"",ROUND(MOD(D341-C341,1)*24-N(E341)/60,2))</f>
        <v/>
      </c>
      <c r="G341" s="9">
        <f>IF(A341="","",YEAR(A341-WEEKDAY(A341,2)+4)&amp;"-S"&amp;TEXT(WEEKNUM(A341,21),"00"))</f>
        <v/>
      </c>
      <c r="H341" s="12">
        <f>IF(OR(F341="",B341=""),"",IFERROR(MAX(0,ROUND(F341-INDEX(Equipo!$D$2:$D$51,MATCH(B341,Equipo!$A$2:$A$51,0)),2)),""))</f>
        <v/>
      </c>
      <c r="I341" s="8" t="n"/>
    </row>
    <row r="342">
      <c r="A342" s="10" t="n"/>
      <c r="B342" s="8" t="n"/>
      <c r="C342" s="11" t="n"/>
      <c r="D342" s="11" t="n"/>
      <c r="E342" s="8" t="n"/>
      <c r="F342" s="12">
        <f>IF(OR(C342="",D342=""),"",ROUND(MOD(D342-C342,1)*24-N(E342)/60,2))</f>
        <v/>
      </c>
      <c r="G342" s="9">
        <f>IF(A342="","",YEAR(A342-WEEKDAY(A342,2)+4)&amp;"-S"&amp;TEXT(WEEKNUM(A342,21),"00"))</f>
        <v/>
      </c>
      <c r="H342" s="12">
        <f>IF(OR(F342="",B342=""),"",IFERROR(MAX(0,ROUND(F342-INDEX(Equipo!$D$2:$D$51,MATCH(B342,Equipo!$A$2:$A$51,0)),2)),""))</f>
        <v/>
      </c>
      <c r="I342" s="8" t="n"/>
    </row>
    <row r="343">
      <c r="A343" s="10" t="n"/>
      <c r="B343" s="8" t="n"/>
      <c r="C343" s="11" t="n"/>
      <c r="D343" s="11" t="n"/>
      <c r="E343" s="8" t="n"/>
      <c r="F343" s="12">
        <f>IF(OR(C343="",D343=""),"",ROUND(MOD(D343-C343,1)*24-N(E343)/60,2))</f>
        <v/>
      </c>
      <c r="G343" s="9">
        <f>IF(A343="","",YEAR(A343-WEEKDAY(A343,2)+4)&amp;"-S"&amp;TEXT(WEEKNUM(A343,21),"00"))</f>
        <v/>
      </c>
      <c r="H343" s="12">
        <f>IF(OR(F343="",B343=""),"",IFERROR(MAX(0,ROUND(F343-INDEX(Equipo!$D$2:$D$51,MATCH(B343,Equipo!$A$2:$A$51,0)),2)),""))</f>
        <v/>
      </c>
      <c r="I343" s="8" t="n"/>
    </row>
    <row r="344">
      <c r="A344" s="10" t="n"/>
      <c r="B344" s="8" t="n"/>
      <c r="C344" s="11" t="n"/>
      <c r="D344" s="11" t="n"/>
      <c r="E344" s="8" t="n"/>
      <c r="F344" s="12">
        <f>IF(OR(C344="",D344=""),"",ROUND(MOD(D344-C344,1)*24-N(E344)/60,2))</f>
        <v/>
      </c>
      <c r="G344" s="9">
        <f>IF(A344="","",YEAR(A344-WEEKDAY(A344,2)+4)&amp;"-S"&amp;TEXT(WEEKNUM(A344,21),"00"))</f>
        <v/>
      </c>
      <c r="H344" s="12">
        <f>IF(OR(F344="",B344=""),"",IFERROR(MAX(0,ROUND(F344-INDEX(Equipo!$D$2:$D$51,MATCH(B344,Equipo!$A$2:$A$51,0)),2)),""))</f>
        <v/>
      </c>
      <c r="I344" s="8" t="n"/>
    </row>
    <row r="345">
      <c r="A345" s="10" t="n"/>
      <c r="B345" s="8" t="n"/>
      <c r="C345" s="11" t="n"/>
      <c r="D345" s="11" t="n"/>
      <c r="E345" s="8" t="n"/>
      <c r="F345" s="12">
        <f>IF(OR(C345="",D345=""),"",ROUND(MOD(D345-C345,1)*24-N(E345)/60,2))</f>
        <v/>
      </c>
      <c r="G345" s="9">
        <f>IF(A345="","",YEAR(A345-WEEKDAY(A345,2)+4)&amp;"-S"&amp;TEXT(WEEKNUM(A345,21),"00"))</f>
        <v/>
      </c>
      <c r="H345" s="12">
        <f>IF(OR(F345="",B345=""),"",IFERROR(MAX(0,ROUND(F345-INDEX(Equipo!$D$2:$D$51,MATCH(B345,Equipo!$A$2:$A$51,0)),2)),""))</f>
        <v/>
      </c>
      <c r="I345" s="8" t="n"/>
    </row>
    <row r="346">
      <c r="A346" s="10" t="n"/>
      <c r="B346" s="8" t="n"/>
      <c r="C346" s="11" t="n"/>
      <c r="D346" s="11" t="n"/>
      <c r="E346" s="8" t="n"/>
      <c r="F346" s="12">
        <f>IF(OR(C346="",D346=""),"",ROUND(MOD(D346-C346,1)*24-N(E346)/60,2))</f>
        <v/>
      </c>
      <c r="G346" s="9">
        <f>IF(A346="","",YEAR(A346-WEEKDAY(A346,2)+4)&amp;"-S"&amp;TEXT(WEEKNUM(A346,21),"00"))</f>
        <v/>
      </c>
      <c r="H346" s="12">
        <f>IF(OR(F346="",B346=""),"",IFERROR(MAX(0,ROUND(F346-INDEX(Equipo!$D$2:$D$51,MATCH(B346,Equipo!$A$2:$A$51,0)),2)),""))</f>
        <v/>
      </c>
      <c r="I346" s="8" t="n"/>
    </row>
    <row r="347">
      <c r="A347" s="10" t="n"/>
      <c r="B347" s="8" t="n"/>
      <c r="C347" s="11" t="n"/>
      <c r="D347" s="11" t="n"/>
      <c r="E347" s="8" t="n"/>
      <c r="F347" s="12">
        <f>IF(OR(C347="",D347=""),"",ROUND(MOD(D347-C347,1)*24-N(E347)/60,2))</f>
        <v/>
      </c>
      <c r="G347" s="9">
        <f>IF(A347="","",YEAR(A347-WEEKDAY(A347,2)+4)&amp;"-S"&amp;TEXT(WEEKNUM(A347,21),"00"))</f>
        <v/>
      </c>
      <c r="H347" s="12">
        <f>IF(OR(F347="",B347=""),"",IFERROR(MAX(0,ROUND(F347-INDEX(Equipo!$D$2:$D$51,MATCH(B347,Equipo!$A$2:$A$51,0)),2)),""))</f>
        <v/>
      </c>
      <c r="I347" s="8" t="n"/>
    </row>
    <row r="348">
      <c r="A348" s="10" t="n"/>
      <c r="B348" s="8" t="n"/>
      <c r="C348" s="11" t="n"/>
      <c r="D348" s="11" t="n"/>
      <c r="E348" s="8" t="n"/>
      <c r="F348" s="12">
        <f>IF(OR(C348="",D348=""),"",ROUND(MOD(D348-C348,1)*24-N(E348)/60,2))</f>
        <v/>
      </c>
      <c r="G348" s="9">
        <f>IF(A348="","",YEAR(A348-WEEKDAY(A348,2)+4)&amp;"-S"&amp;TEXT(WEEKNUM(A348,21),"00"))</f>
        <v/>
      </c>
      <c r="H348" s="12">
        <f>IF(OR(F348="",B348=""),"",IFERROR(MAX(0,ROUND(F348-INDEX(Equipo!$D$2:$D$51,MATCH(B348,Equipo!$A$2:$A$51,0)),2)),""))</f>
        <v/>
      </c>
      <c r="I348" s="8" t="n"/>
    </row>
    <row r="349">
      <c r="A349" s="10" t="n"/>
      <c r="B349" s="8" t="n"/>
      <c r="C349" s="11" t="n"/>
      <c r="D349" s="11" t="n"/>
      <c r="E349" s="8" t="n"/>
      <c r="F349" s="12">
        <f>IF(OR(C349="",D349=""),"",ROUND(MOD(D349-C349,1)*24-N(E349)/60,2))</f>
        <v/>
      </c>
      <c r="G349" s="9">
        <f>IF(A349="","",YEAR(A349-WEEKDAY(A349,2)+4)&amp;"-S"&amp;TEXT(WEEKNUM(A349,21),"00"))</f>
        <v/>
      </c>
      <c r="H349" s="12">
        <f>IF(OR(F349="",B349=""),"",IFERROR(MAX(0,ROUND(F349-INDEX(Equipo!$D$2:$D$51,MATCH(B349,Equipo!$A$2:$A$51,0)),2)),""))</f>
        <v/>
      </c>
      <c r="I349" s="8" t="n"/>
    </row>
    <row r="350">
      <c r="A350" s="10" t="n"/>
      <c r="B350" s="8" t="n"/>
      <c r="C350" s="11" t="n"/>
      <c r="D350" s="11" t="n"/>
      <c r="E350" s="8" t="n"/>
      <c r="F350" s="12">
        <f>IF(OR(C350="",D350=""),"",ROUND(MOD(D350-C350,1)*24-N(E350)/60,2))</f>
        <v/>
      </c>
      <c r="G350" s="9">
        <f>IF(A350="","",YEAR(A350-WEEKDAY(A350,2)+4)&amp;"-S"&amp;TEXT(WEEKNUM(A350,21),"00"))</f>
        <v/>
      </c>
      <c r="H350" s="12">
        <f>IF(OR(F350="",B350=""),"",IFERROR(MAX(0,ROUND(F350-INDEX(Equipo!$D$2:$D$51,MATCH(B350,Equipo!$A$2:$A$51,0)),2)),""))</f>
        <v/>
      </c>
      <c r="I350" s="8" t="n"/>
    </row>
    <row r="351">
      <c r="A351" s="10" t="n"/>
      <c r="B351" s="8" t="n"/>
      <c r="C351" s="11" t="n"/>
      <c r="D351" s="11" t="n"/>
      <c r="E351" s="8" t="n"/>
      <c r="F351" s="12">
        <f>IF(OR(C351="",D351=""),"",ROUND(MOD(D351-C351,1)*24-N(E351)/60,2))</f>
        <v/>
      </c>
      <c r="G351" s="9">
        <f>IF(A351="","",YEAR(A351-WEEKDAY(A351,2)+4)&amp;"-S"&amp;TEXT(WEEKNUM(A351,21),"00"))</f>
        <v/>
      </c>
      <c r="H351" s="12">
        <f>IF(OR(F351="",B351=""),"",IFERROR(MAX(0,ROUND(F351-INDEX(Equipo!$D$2:$D$51,MATCH(B351,Equipo!$A$2:$A$51,0)),2)),""))</f>
        <v/>
      </c>
      <c r="I351" s="8" t="n"/>
    </row>
    <row r="352">
      <c r="A352" s="10" t="n"/>
      <c r="B352" s="8" t="n"/>
      <c r="C352" s="11" t="n"/>
      <c r="D352" s="11" t="n"/>
      <c r="E352" s="8" t="n"/>
      <c r="F352" s="12">
        <f>IF(OR(C352="",D352=""),"",ROUND(MOD(D352-C352,1)*24-N(E352)/60,2))</f>
        <v/>
      </c>
      <c r="G352" s="9">
        <f>IF(A352="","",YEAR(A352-WEEKDAY(A352,2)+4)&amp;"-S"&amp;TEXT(WEEKNUM(A352,21),"00"))</f>
        <v/>
      </c>
      <c r="H352" s="12">
        <f>IF(OR(F352="",B352=""),"",IFERROR(MAX(0,ROUND(F352-INDEX(Equipo!$D$2:$D$51,MATCH(B352,Equipo!$A$2:$A$51,0)),2)),""))</f>
        <v/>
      </c>
      <c r="I352" s="8" t="n"/>
    </row>
    <row r="353">
      <c r="A353" s="10" t="n"/>
      <c r="B353" s="8" t="n"/>
      <c r="C353" s="11" t="n"/>
      <c r="D353" s="11" t="n"/>
      <c r="E353" s="8" t="n"/>
      <c r="F353" s="12">
        <f>IF(OR(C353="",D353=""),"",ROUND(MOD(D353-C353,1)*24-N(E353)/60,2))</f>
        <v/>
      </c>
      <c r="G353" s="9">
        <f>IF(A353="","",YEAR(A353-WEEKDAY(A353,2)+4)&amp;"-S"&amp;TEXT(WEEKNUM(A353,21),"00"))</f>
        <v/>
      </c>
      <c r="H353" s="12">
        <f>IF(OR(F353="",B353=""),"",IFERROR(MAX(0,ROUND(F353-INDEX(Equipo!$D$2:$D$51,MATCH(B353,Equipo!$A$2:$A$51,0)),2)),""))</f>
        <v/>
      </c>
      <c r="I353" s="8" t="n"/>
    </row>
    <row r="354">
      <c r="A354" s="10" t="n"/>
      <c r="B354" s="8" t="n"/>
      <c r="C354" s="11" t="n"/>
      <c r="D354" s="11" t="n"/>
      <c r="E354" s="8" t="n"/>
      <c r="F354" s="12">
        <f>IF(OR(C354="",D354=""),"",ROUND(MOD(D354-C354,1)*24-N(E354)/60,2))</f>
        <v/>
      </c>
      <c r="G354" s="9">
        <f>IF(A354="","",YEAR(A354-WEEKDAY(A354,2)+4)&amp;"-S"&amp;TEXT(WEEKNUM(A354,21),"00"))</f>
        <v/>
      </c>
      <c r="H354" s="12">
        <f>IF(OR(F354="",B354=""),"",IFERROR(MAX(0,ROUND(F354-INDEX(Equipo!$D$2:$D$51,MATCH(B354,Equipo!$A$2:$A$51,0)),2)),""))</f>
        <v/>
      </c>
      <c r="I354" s="8" t="n"/>
    </row>
    <row r="355">
      <c r="A355" s="10" t="n"/>
      <c r="B355" s="8" t="n"/>
      <c r="C355" s="11" t="n"/>
      <c r="D355" s="11" t="n"/>
      <c r="E355" s="8" t="n"/>
      <c r="F355" s="12">
        <f>IF(OR(C355="",D355=""),"",ROUND(MOD(D355-C355,1)*24-N(E355)/60,2))</f>
        <v/>
      </c>
      <c r="G355" s="9">
        <f>IF(A355="","",YEAR(A355-WEEKDAY(A355,2)+4)&amp;"-S"&amp;TEXT(WEEKNUM(A355,21),"00"))</f>
        <v/>
      </c>
      <c r="H355" s="12">
        <f>IF(OR(F355="",B355=""),"",IFERROR(MAX(0,ROUND(F355-INDEX(Equipo!$D$2:$D$51,MATCH(B355,Equipo!$A$2:$A$51,0)),2)),""))</f>
        <v/>
      </c>
      <c r="I355" s="8" t="n"/>
    </row>
    <row r="356">
      <c r="A356" s="10" t="n"/>
      <c r="B356" s="8" t="n"/>
      <c r="C356" s="11" t="n"/>
      <c r="D356" s="11" t="n"/>
      <c r="E356" s="8" t="n"/>
      <c r="F356" s="12">
        <f>IF(OR(C356="",D356=""),"",ROUND(MOD(D356-C356,1)*24-N(E356)/60,2))</f>
        <v/>
      </c>
      <c r="G356" s="9">
        <f>IF(A356="","",YEAR(A356-WEEKDAY(A356,2)+4)&amp;"-S"&amp;TEXT(WEEKNUM(A356,21),"00"))</f>
        <v/>
      </c>
      <c r="H356" s="12">
        <f>IF(OR(F356="",B356=""),"",IFERROR(MAX(0,ROUND(F356-INDEX(Equipo!$D$2:$D$51,MATCH(B356,Equipo!$A$2:$A$51,0)),2)),""))</f>
        <v/>
      </c>
      <c r="I356" s="8" t="n"/>
    </row>
    <row r="357">
      <c r="A357" s="10" t="n"/>
      <c r="B357" s="8" t="n"/>
      <c r="C357" s="11" t="n"/>
      <c r="D357" s="11" t="n"/>
      <c r="E357" s="8" t="n"/>
      <c r="F357" s="12">
        <f>IF(OR(C357="",D357=""),"",ROUND(MOD(D357-C357,1)*24-N(E357)/60,2))</f>
        <v/>
      </c>
      <c r="G357" s="9">
        <f>IF(A357="","",YEAR(A357-WEEKDAY(A357,2)+4)&amp;"-S"&amp;TEXT(WEEKNUM(A357,21),"00"))</f>
        <v/>
      </c>
      <c r="H357" s="12">
        <f>IF(OR(F357="",B357=""),"",IFERROR(MAX(0,ROUND(F357-INDEX(Equipo!$D$2:$D$51,MATCH(B357,Equipo!$A$2:$A$51,0)),2)),""))</f>
        <v/>
      </c>
      <c r="I357" s="8" t="n"/>
    </row>
    <row r="358">
      <c r="A358" s="10" t="n"/>
      <c r="B358" s="8" t="n"/>
      <c r="C358" s="11" t="n"/>
      <c r="D358" s="11" t="n"/>
      <c r="E358" s="8" t="n"/>
      <c r="F358" s="12">
        <f>IF(OR(C358="",D358=""),"",ROUND(MOD(D358-C358,1)*24-N(E358)/60,2))</f>
        <v/>
      </c>
      <c r="G358" s="9">
        <f>IF(A358="","",YEAR(A358-WEEKDAY(A358,2)+4)&amp;"-S"&amp;TEXT(WEEKNUM(A358,21),"00"))</f>
        <v/>
      </c>
      <c r="H358" s="12">
        <f>IF(OR(F358="",B358=""),"",IFERROR(MAX(0,ROUND(F358-INDEX(Equipo!$D$2:$D$51,MATCH(B358,Equipo!$A$2:$A$51,0)),2)),""))</f>
        <v/>
      </c>
      <c r="I358" s="8" t="n"/>
    </row>
    <row r="359">
      <c r="A359" s="10" t="n"/>
      <c r="B359" s="8" t="n"/>
      <c r="C359" s="11" t="n"/>
      <c r="D359" s="11" t="n"/>
      <c r="E359" s="8" t="n"/>
      <c r="F359" s="12">
        <f>IF(OR(C359="",D359=""),"",ROUND(MOD(D359-C359,1)*24-N(E359)/60,2))</f>
        <v/>
      </c>
      <c r="G359" s="9">
        <f>IF(A359="","",YEAR(A359-WEEKDAY(A359,2)+4)&amp;"-S"&amp;TEXT(WEEKNUM(A359,21),"00"))</f>
        <v/>
      </c>
      <c r="H359" s="12">
        <f>IF(OR(F359="",B359=""),"",IFERROR(MAX(0,ROUND(F359-INDEX(Equipo!$D$2:$D$51,MATCH(B359,Equipo!$A$2:$A$51,0)),2)),""))</f>
        <v/>
      </c>
      <c r="I359" s="8" t="n"/>
    </row>
    <row r="360">
      <c r="A360" s="10" t="n"/>
      <c r="B360" s="8" t="n"/>
      <c r="C360" s="11" t="n"/>
      <c r="D360" s="11" t="n"/>
      <c r="E360" s="8" t="n"/>
      <c r="F360" s="12">
        <f>IF(OR(C360="",D360=""),"",ROUND(MOD(D360-C360,1)*24-N(E360)/60,2))</f>
        <v/>
      </c>
      <c r="G360" s="9">
        <f>IF(A360="","",YEAR(A360-WEEKDAY(A360,2)+4)&amp;"-S"&amp;TEXT(WEEKNUM(A360,21),"00"))</f>
        <v/>
      </c>
      <c r="H360" s="12">
        <f>IF(OR(F360="",B360=""),"",IFERROR(MAX(0,ROUND(F360-INDEX(Equipo!$D$2:$D$51,MATCH(B360,Equipo!$A$2:$A$51,0)),2)),""))</f>
        <v/>
      </c>
      <c r="I360" s="8" t="n"/>
    </row>
    <row r="361">
      <c r="A361" s="10" t="n"/>
      <c r="B361" s="8" t="n"/>
      <c r="C361" s="11" t="n"/>
      <c r="D361" s="11" t="n"/>
      <c r="E361" s="8" t="n"/>
      <c r="F361" s="12">
        <f>IF(OR(C361="",D361=""),"",ROUND(MOD(D361-C361,1)*24-N(E361)/60,2))</f>
        <v/>
      </c>
      <c r="G361" s="9">
        <f>IF(A361="","",YEAR(A361-WEEKDAY(A361,2)+4)&amp;"-S"&amp;TEXT(WEEKNUM(A361,21),"00"))</f>
        <v/>
      </c>
      <c r="H361" s="12">
        <f>IF(OR(F361="",B361=""),"",IFERROR(MAX(0,ROUND(F361-INDEX(Equipo!$D$2:$D$51,MATCH(B361,Equipo!$A$2:$A$51,0)),2)),""))</f>
        <v/>
      </c>
      <c r="I361" s="8" t="n"/>
    </row>
    <row r="362">
      <c r="A362" s="10" t="n"/>
      <c r="B362" s="8" t="n"/>
      <c r="C362" s="11" t="n"/>
      <c r="D362" s="11" t="n"/>
      <c r="E362" s="8" t="n"/>
      <c r="F362" s="12">
        <f>IF(OR(C362="",D362=""),"",ROUND(MOD(D362-C362,1)*24-N(E362)/60,2))</f>
        <v/>
      </c>
      <c r="G362" s="9">
        <f>IF(A362="","",YEAR(A362-WEEKDAY(A362,2)+4)&amp;"-S"&amp;TEXT(WEEKNUM(A362,21),"00"))</f>
        <v/>
      </c>
      <c r="H362" s="12">
        <f>IF(OR(F362="",B362=""),"",IFERROR(MAX(0,ROUND(F362-INDEX(Equipo!$D$2:$D$51,MATCH(B362,Equipo!$A$2:$A$51,0)),2)),""))</f>
        <v/>
      </c>
      <c r="I362" s="8" t="n"/>
    </row>
    <row r="363">
      <c r="A363" s="10" t="n"/>
      <c r="B363" s="8" t="n"/>
      <c r="C363" s="11" t="n"/>
      <c r="D363" s="11" t="n"/>
      <c r="E363" s="8" t="n"/>
      <c r="F363" s="12">
        <f>IF(OR(C363="",D363=""),"",ROUND(MOD(D363-C363,1)*24-N(E363)/60,2))</f>
        <v/>
      </c>
      <c r="G363" s="9">
        <f>IF(A363="","",YEAR(A363-WEEKDAY(A363,2)+4)&amp;"-S"&amp;TEXT(WEEKNUM(A363,21),"00"))</f>
        <v/>
      </c>
      <c r="H363" s="12">
        <f>IF(OR(F363="",B363=""),"",IFERROR(MAX(0,ROUND(F363-INDEX(Equipo!$D$2:$D$51,MATCH(B363,Equipo!$A$2:$A$51,0)),2)),""))</f>
        <v/>
      </c>
      <c r="I363" s="8" t="n"/>
    </row>
    <row r="364">
      <c r="A364" s="10" t="n"/>
      <c r="B364" s="8" t="n"/>
      <c r="C364" s="11" t="n"/>
      <c r="D364" s="11" t="n"/>
      <c r="E364" s="8" t="n"/>
      <c r="F364" s="12">
        <f>IF(OR(C364="",D364=""),"",ROUND(MOD(D364-C364,1)*24-N(E364)/60,2))</f>
        <v/>
      </c>
      <c r="G364" s="9">
        <f>IF(A364="","",YEAR(A364-WEEKDAY(A364,2)+4)&amp;"-S"&amp;TEXT(WEEKNUM(A364,21),"00"))</f>
        <v/>
      </c>
      <c r="H364" s="12">
        <f>IF(OR(F364="",B364=""),"",IFERROR(MAX(0,ROUND(F364-INDEX(Equipo!$D$2:$D$51,MATCH(B364,Equipo!$A$2:$A$51,0)),2)),""))</f>
        <v/>
      </c>
      <c r="I364" s="8" t="n"/>
    </row>
    <row r="365">
      <c r="A365" s="10" t="n"/>
      <c r="B365" s="8" t="n"/>
      <c r="C365" s="11" t="n"/>
      <c r="D365" s="11" t="n"/>
      <c r="E365" s="8" t="n"/>
      <c r="F365" s="12">
        <f>IF(OR(C365="",D365=""),"",ROUND(MOD(D365-C365,1)*24-N(E365)/60,2))</f>
        <v/>
      </c>
      <c r="G365" s="9">
        <f>IF(A365="","",YEAR(A365-WEEKDAY(A365,2)+4)&amp;"-S"&amp;TEXT(WEEKNUM(A365,21),"00"))</f>
        <v/>
      </c>
      <c r="H365" s="12">
        <f>IF(OR(F365="",B365=""),"",IFERROR(MAX(0,ROUND(F365-INDEX(Equipo!$D$2:$D$51,MATCH(B365,Equipo!$A$2:$A$51,0)),2)),""))</f>
        <v/>
      </c>
      <c r="I365" s="8" t="n"/>
    </row>
    <row r="366">
      <c r="A366" s="10" t="n"/>
      <c r="B366" s="8" t="n"/>
      <c r="C366" s="11" t="n"/>
      <c r="D366" s="11" t="n"/>
      <c r="E366" s="8" t="n"/>
      <c r="F366" s="12">
        <f>IF(OR(C366="",D366=""),"",ROUND(MOD(D366-C366,1)*24-N(E366)/60,2))</f>
        <v/>
      </c>
      <c r="G366" s="9">
        <f>IF(A366="","",YEAR(A366-WEEKDAY(A366,2)+4)&amp;"-S"&amp;TEXT(WEEKNUM(A366,21),"00"))</f>
        <v/>
      </c>
      <c r="H366" s="12">
        <f>IF(OR(F366="",B366=""),"",IFERROR(MAX(0,ROUND(F366-INDEX(Equipo!$D$2:$D$51,MATCH(B366,Equipo!$A$2:$A$51,0)),2)),""))</f>
        <v/>
      </c>
      <c r="I366" s="8" t="n"/>
    </row>
    <row r="367">
      <c r="A367" s="10" t="n"/>
      <c r="B367" s="8" t="n"/>
      <c r="C367" s="11" t="n"/>
      <c r="D367" s="11" t="n"/>
      <c r="E367" s="8" t="n"/>
      <c r="F367" s="12">
        <f>IF(OR(C367="",D367=""),"",ROUND(MOD(D367-C367,1)*24-N(E367)/60,2))</f>
        <v/>
      </c>
      <c r="G367" s="9">
        <f>IF(A367="","",YEAR(A367-WEEKDAY(A367,2)+4)&amp;"-S"&amp;TEXT(WEEKNUM(A367,21),"00"))</f>
        <v/>
      </c>
      <c r="H367" s="12">
        <f>IF(OR(F367="",B367=""),"",IFERROR(MAX(0,ROUND(F367-INDEX(Equipo!$D$2:$D$51,MATCH(B367,Equipo!$A$2:$A$51,0)),2)),""))</f>
        <v/>
      </c>
      <c r="I367" s="8" t="n"/>
    </row>
    <row r="368">
      <c r="A368" s="10" t="n"/>
      <c r="B368" s="8" t="n"/>
      <c r="C368" s="11" t="n"/>
      <c r="D368" s="11" t="n"/>
      <c r="E368" s="8" t="n"/>
      <c r="F368" s="12">
        <f>IF(OR(C368="",D368=""),"",ROUND(MOD(D368-C368,1)*24-N(E368)/60,2))</f>
        <v/>
      </c>
      <c r="G368" s="9">
        <f>IF(A368="","",YEAR(A368-WEEKDAY(A368,2)+4)&amp;"-S"&amp;TEXT(WEEKNUM(A368,21),"00"))</f>
        <v/>
      </c>
      <c r="H368" s="12">
        <f>IF(OR(F368="",B368=""),"",IFERROR(MAX(0,ROUND(F368-INDEX(Equipo!$D$2:$D$51,MATCH(B368,Equipo!$A$2:$A$51,0)),2)),""))</f>
        <v/>
      </c>
      <c r="I368" s="8" t="n"/>
    </row>
    <row r="369">
      <c r="A369" s="10" t="n"/>
      <c r="B369" s="8" t="n"/>
      <c r="C369" s="11" t="n"/>
      <c r="D369" s="11" t="n"/>
      <c r="E369" s="8" t="n"/>
      <c r="F369" s="12">
        <f>IF(OR(C369="",D369=""),"",ROUND(MOD(D369-C369,1)*24-N(E369)/60,2))</f>
        <v/>
      </c>
      <c r="G369" s="9">
        <f>IF(A369="","",YEAR(A369-WEEKDAY(A369,2)+4)&amp;"-S"&amp;TEXT(WEEKNUM(A369,21),"00"))</f>
        <v/>
      </c>
      <c r="H369" s="12">
        <f>IF(OR(F369="",B369=""),"",IFERROR(MAX(0,ROUND(F369-INDEX(Equipo!$D$2:$D$51,MATCH(B369,Equipo!$A$2:$A$51,0)),2)),""))</f>
        <v/>
      </c>
      <c r="I369" s="8" t="n"/>
    </row>
    <row r="370">
      <c r="A370" s="10" t="n"/>
      <c r="B370" s="8" t="n"/>
      <c r="C370" s="11" t="n"/>
      <c r="D370" s="11" t="n"/>
      <c r="E370" s="8" t="n"/>
      <c r="F370" s="12">
        <f>IF(OR(C370="",D370=""),"",ROUND(MOD(D370-C370,1)*24-N(E370)/60,2))</f>
        <v/>
      </c>
      <c r="G370" s="9">
        <f>IF(A370="","",YEAR(A370-WEEKDAY(A370,2)+4)&amp;"-S"&amp;TEXT(WEEKNUM(A370,21),"00"))</f>
        <v/>
      </c>
      <c r="H370" s="12">
        <f>IF(OR(F370="",B370=""),"",IFERROR(MAX(0,ROUND(F370-INDEX(Equipo!$D$2:$D$51,MATCH(B370,Equipo!$A$2:$A$51,0)),2)),""))</f>
        <v/>
      </c>
      <c r="I370" s="8" t="n"/>
    </row>
    <row r="371">
      <c r="A371" s="10" t="n"/>
      <c r="B371" s="8" t="n"/>
      <c r="C371" s="11" t="n"/>
      <c r="D371" s="11" t="n"/>
      <c r="E371" s="8" t="n"/>
      <c r="F371" s="12">
        <f>IF(OR(C371="",D371=""),"",ROUND(MOD(D371-C371,1)*24-N(E371)/60,2))</f>
        <v/>
      </c>
      <c r="G371" s="9">
        <f>IF(A371="","",YEAR(A371-WEEKDAY(A371,2)+4)&amp;"-S"&amp;TEXT(WEEKNUM(A371,21),"00"))</f>
        <v/>
      </c>
      <c r="H371" s="12">
        <f>IF(OR(F371="",B371=""),"",IFERROR(MAX(0,ROUND(F371-INDEX(Equipo!$D$2:$D$51,MATCH(B371,Equipo!$A$2:$A$51,0)),2)),""))</f>
        <v/>
      </c>
      <c r="I371" s="8" t="n"/>
    </row>
    <row r="372">
      <c r="A372" s="10" t="n"/>
      <c r="B372" s="8" t="n"/>
      <c r="C372" s="11" t="n"/>
      <c r="D372" s="11" t="n"/>
      <c r="E372" s="8" t="n"/>
      <c r="F372" s="12">
        <f>IF(OR(C372="",D372=""),"",ROUND(MOD(D372-C372,1)*24-N(E372)/60,2))</f>
        <v/>
      </c>
      <c r="G372" s="9">
        <f>IF(A372="","",YEAR(A372-WEEKDAY(A372,2)+4)&amp;"-S"&amp;TEXT(WEEKNUM(A372,21),"00"))</f>
        <v/>
      </c>
      <c r="H372" s="12">
        <f>IF(OR(F372="",B372=""),"",IFERROR(MAX(0,ROUND(F372-INDEX(Equipo!$D$2:$D$51,MATCH(B372,Equipo!$A$2:$A$51,0)),2)),""))</f>
        <v/>
      </c>
      <c r="I372" s="8" t="n"/>
    </row>
    <row r="373">
      <c r="A373" s="10" t="n"/>
      <c r="B373" s="8" t="n"/>
      <c r="C373" s="11" t="n"/>
      <c r="D373" s="11" t="n"/>
      <c r="E373" s="8" t="n"/>
      <c r="F373" s="12">
        <f>IF(OR(C373="",D373=""),"",ROUND(MOD(D373-C373,1)*24-N(E373)/60,2))</f>
        <v/>
      </c>
      <c r="G373" s="9">
        <f>IF(A373="","",YEAR(A373-WEEKDAY(A373,2)+4)&amp;"-S"&amp;TEXT(WEEKNUM(A373,21),"00"))</f>
        <v/>
      </c>
      <c r="H373" s="12">
        <f>IF(OR(F373="",B373=""),"",IFERROR(MAX(0,ROUND(F373-INDEX(Equipo!$D$2:$D$51,MATCH(B373,Equipo!$A$2:$A$51,0)),2)),""))</f>
        <v/>
      </c>
      <c r="I373" s="8" t="n"/>
    </row>
    <row r="374">
      <c r="A374" s="10" t="n"/>
      <c r="B374" s="8" t="n"/>
      <c r="C374" s="11" t="n"/>
      <c r="D374" s="11" t="n"/>
      <c r="E374" s="8" t="n"/>
      <c r="F374" s="12">
        <f>IF(OR(C374="",D374=""),"",ROUND(MOD(D374-C374,1)*24-N(E374)/60,2))</f>
        <v/>
      </c>
      <c r="G374" s="9">
        <f>IF(A374="","",YEAR(A374-WEEKDAY(A374,2)+4)&amp;"-S"&amp;TEXT(WEEKNUM(A374,21),"00"))</f>
        <v/>
      </c>
      <c r="H374" s="12">
        <f>IF(OR(F374="",B374=""),"",IFERROR(MAX(0,ROUND(F374-INDEX(Equipo!$D$2:$D$51,MATCH(B374,Equipo!$A$2:$A$51,0)),2)),""))</f>
        <v/>
      </c>
      <c r="I374" s="8" t="n"/>
    </row>
    <row r="375">
      <c r="A375" s="10" t="n"/>
      <c r="B375" s="8" t="n"/>
      <c r="C375" s="11" t="n"/>
      <c r="D375" s="11" t="n"/>
      <c r="E375" s="8" t="n"/>
      <c r="F375" s="12">
        <f>IF(OR(C375="",D375=""),"",ROUND(MOD(D375-C375,1)*24-N(E375)/60,2))</f>
        <v/>
      </c>
      <c r="G375" s="9">
        <f>IF(A375="","",YEAR(A375-WEEKDAY(A375,2)+4)&amp;"-S"&amp;TEXT(WEEKNUM(A375,21),"00"))</f>
        <v/>
      </c>
      <c r="H375" s="12">
        <f>IF(OR(F375="",B375=""),"",IFERROR(MAX(0,ROUND(F375-INDEX(Equipo!$D$2:$D$51,MATCH(B375,Equipo!$A$2:$A$51,0)),2)),""))</f>
        <v/>
      </c>
      <c r="I375" s="8" t="n"/>
    </row>
    <row r="376">
      <c r="A376" s="10" t="n"/>
      <c r="B376" s="8" t="n"/>
      <c r="C376" s="11" t="n"/>
      <c r="D376" s="11" t="n"/>
      <c r="E376" s="8" t="n"/>
      <c r="F376" s="12">
        <f>IF(OR(C376="",D376=""),"",ROUND(MOD(D376-C376,1)*24-N(E376)/60,2))</f>
        <v/>
      </c>
      <c r="G376" s="9">
        <f>IF(A376="","",YEAR(A376-WEEKDAY(A376,2)+4)&amp;"-S"&amp;TEXT(WEEKNUM(A376,21),"00"))</f>
        <v/>
      </c>
      <c r="H376" s="12">
        <f>IF(OR(F376="",B376=""),"",IFERROR(MAX(0,ROUND(F376-INDEX(Equipo!$D$2:$D$51,MATCH(B376,Equipo!$A$2:$A$51,0)),2)),""))</f>
        <v/>
      </c>
      <c r="I376" s="8" t="n"/>
    </row>
    <row r="377">
      <c r="A377" s="10" t="n"/>
      <c r="B377" s="8" t="n"/>
      <c r="C377" s="11" t="n"/>
      <c r="D377" s="11" t="n"/>
      <c r="E377" s="8" t="n"/>
      <c r="F377" s="12">
        <f>IF(OR(C377="",D377=""),"",ROUND(MOD(D377-C377,1)*24-N(E377)/60,2))</f>
        <v/>
      </c>
      <c r="G377" s="9">
        <f>IF(A377="","",YEAR(A377-WEEKDAY(A377,2)+4)&amp;"-S"&amp;TEXT(WEEKNUM(A377,21),"00"))</f>
        <v/>
      </c>
      <c r="H377" s="12">
        <f>IF(OR(F377="",B377=""),"",IFERROR(MAX(0,ROUND(F377-INDEX(Equipo!$D$2:$D$51,MATCH(B377,Equipo!$A$2:$A$51,0)),2)),""))</f>
        <v/>
      </c>
      <c r="I377" s="8" t="n"/>
    </row>
    <row r="378">
      <c r="A378" s="10" t="n"/>
      <c r="B378" s="8" t="n"/>
      <c r="C378" s="11" t="n"/>
      <c r="D378" s="11" t="n"/>
      <c r="E378" s="8" t="n"/>
      <c r="F378" s="12">
        <f>IF(OR(C378="",D378=""),"",ROUND(MOD(D378-C378,1)*24-N(E378)/60,2))</f>
        <v/>
      </c>
      <c r="G378" s="9">
        <f>IF(A378="","",YEAR(A378-WEEKDAY(A378,2)+4)&amp;"-S"&amp;TEXT(WEEKNUM(A378,21),"00"))</f>
        <v/>
      </c>
      <c r="H378" s="12">
        <f>IF(OR(F378="",B378=""),"",IFERROR(MAX(0,ROUND(F378-INDEX(Equipo!$D$2:$D$51,MATCH(B378,Equipo!$A$2:$A$51,0)),2)),""))</f>
        <v/>
      </c>
      <c r="I378" s="8" t="n"/>
    </row>
    <row r="379">
      <c r="A379" s="10" t="n"/>
      <c r="B379" s="8" t="n"/>
      <c r="C379" s="11" t="n"/>
      <c r="D379" s="11" t="n"/>
      <c r="E379" s="8" t="n"/>
      <c r="F379" s="12">
        <f>IF(OR(C379="",D379=""),"",ROUND(MOD(D379-C379,1)*24-N(E379)/60,2))</f>
        <v/>
      </c>
      <c r="G379" s="9">
        <f>IF(A379="","",YEAR(A379-WEEKDAY(A379,2)+4)&amp;"-S"&amp;TEXT(WEEKNUM(A379,21),"00"))</f>
        <v/>
      </c>
      <c r="H379" s="12">
        <f>IF(OR(F379="",B379=""),"",IFERROR(MAX(0,ROUND(F379-INDEX(Equipo!$D$2:$D$51,MATCH(B379,Equipo!$A$2:$A$51,0)),2)),""))</f>
        <v/>
      </c>
      <c r="I379" s="8" t="n"/>
    </row>
    <row r="380">
      <c r="A380" s="10" t="n"/>
      <c r="B380" s="8" t="n"/>
      <c r="C380" s="11" t="n"/>
      <c r="D380" s="11" t="n"/>
      <c r="E380" s="8" t="n"/>
      <c r="F380" s="12">
        <f>IF(OR(C380="",D380=""),"",ROUND(MOD(D380-C380,1)*24-N(E380)/60,2))</f>
        <v/>
      </c>
      <c r="G380" s="9">
        <f>IF(A380="","",YEAR(A380-WEEKDAY(A380,2)+4)&amp;"-S"&amp;TEXT(WEEKNUM(A380,21),"00"))</f>
        <v/>
      </c>
      <c r="H380" s="12">
        <f>IF(OR(F380="",B380=""),"",IFERROR(MAX(0,ROUND(F380-INDEX(Equipo!$D$2:$D$51,MATCH(B380,Equipo!$A$2:$A$51,0)),2)),""))</f>
        <v/>
      </c>
      <c r="I380" s="8" t="n"/>
    </row>
    <row r="381">
      <c r="A381" s="10" t="n"/>
      <c r="B381" s="8" t="n"/>
      <c r="C381" s="11" t="n"/>
      <c r="D381" s="11" t="n"/>
      <c r="E381" s="8" t="n"/>
      <c r="F381" s="12">
        <f>IF(OR(C381="",D381=""),"",ROUND(MOD(D381-C381,1)*24-N(E381)/60,2))</f>
        <v/>
      </c>
      <c r="G381" s="9">
        <f>IF(A381="","",YEAR(A381-WEEKDAY(A381,2)+4)&amp;"-S"&amp;TEXT(WEEKNUM(A381,21),"00"))</f>
        <v/>
      </c>
      <c r="H381" s="12">
        <f>IF(OR(F381="",B381=""),"",IFERROR(MAX(0,ROUND(F381-INDEX(Equipo!$D$2:$D$51,MATCH(B381,Equipo!$A$2:$A$51,0)),2)),""))</f>
        <v/>
      </c>
      <c r="I381" s="8" t="n"/>
    </row>
    <row r="382">
      <c r="A382" s="10" t="n"/>
      <c r="B382" s="8" t="n"/>
      <c r="C382" s="11" t="n"/>
      <c r="D382" s="11" t="n"/>
      <c r="E382" s="8" t="n"/>
      <c r="F382" s="12">
        <f>IF(OR(C382="",D382=""),"",ROUND(MOD(D382-C382,1)*24-N(E382)/60,2))</f>
        <v/>
      </c>
      <c r="G382" s="9">
        <f>IF(A382="","",YEAR(A382-WEEKDAY(A382,2)+4)&amp;"-S"&amp;TEXT(WEEKNUM(A382,21),"00"))</f>
        <v/>
      </c>
      <c r="H382" s="12">
        <f>IF(OR(F382="",B382=""),"",IFERROR(MAX(0,ROUND(F382-INDEX(Equipo!$D$2:$D$51,MATCH(B382,Equipo!$A$2:$A$51,0)),2)),""))</f>
        <v/>
      </c>
      <c r="I382" s="8" t="n"/>
    </row>
    <row r="383">
      <c r="A383" s="10" t="n"/>
      <c r="B383" s="8" t="n"/>
      <c r="C383" s="11" t="n"/>
      <c r="D383" s="11" t="n"/>
      <c r="E383" s="8" t="n"/>
      <c r="F383" s="12">
        <f>IF(OR(C383="",D383=""),"",ROUND(MOD(D383-C383,1)*24-N(E383)/60,2))</f>
        <v/>
      </c>
      <c r="G383" s="9">
        <f>IF(A383="","",YEAR(A383-WEEKDAY(A383,2)+4)&amp;"-S"&amp;TEXT(WEEKNUM(A383,21),"00"))</f>
        <v/>
      </c>
      <c r="H383" s="12">
        <f>IF(OR(F383="",B383=""),"",IFERROR(MAX(0,ROUND(F383-INDEX(Equipo!$D$2:$D$51,MATCH(B383,Equipo!$A$2:$A$51,0)),2)),""))</f>
        <v/>
      </c>
      <c r="I383" s="8" t="n"/>
    </row>
    <row r="384">
      <c r="A384" s="10" t="n"/>
      <c r="B384" s="8" t="n"/>
      <c r="C384" s="11" t="n"/>
      <c r="D384" s="11" t="n"/>
      <c r="E384" s="8" t="n"/>
      <c r="F384" s="12">
        <f>IF(OR(C384="",D384=""),"",ROUND(MOD(D384-C384,1)*24-N(E384)/60,2))</f>
        <v/>
      </c>
      <c r="G384" s="9">
        <f>IF(A384="","",YEAR(A384-WEEKDAY(A384,2)+4)&amp;"-S"&amp;TEXT(WEEKNUM(A384,21),"00"))</f>
        <v/>
      </c>
      <c r="H384" s="12">
        <f>IF(OR(F384="",B384=""),"",IFERROR(MAX(0,ROUND(F384-INDEX(Equipo!$D$2:$D$51,MATCH(B384,Equipo!$A$2:$A$51,0)),2)),""))</f>
        <v/>
      </c>
      <c r="I384" s="8" t="n"/>
    </row>
    <row r="385">
      <c r="A385" s="10" t="n"/>
      <c r="B385" s="8" t="n"/>
      <c r="C385" s="11" t="n"/>
      <c r="D385" s="11" t="n"/>
      <c r="E385" s="8" t="n"/>
      <c r="F385" s="12">
        <f>IF(OR(C385="",D385=""),"",ROUND(MOD(D385-C385,1)*24-N(E385)/60,2))</f>
        <v/>
      </c>
      <c r="G385" s="9">
        <f>IF(A385="","",YEAR(A385-WEEKDAY(A385,2)+4)&amp;"-S"&amp;TEXT(WEEKNUM(A385,21),"00"))</f>
        <v/>
      </c>
      <c r="H385" s="12">
        <f>IF(OR(F385="",B385=""),"",IFERROR(MAX(0,ROUND(F385-INDEX(Equipo!$D$2:$D$51,MATCH(B385,Equipo!$A$2:$A$51,0)),2)),""))</f>
        <v/>
      </c>
      <c r="I385" s="8" t="n"/>
    </row>
    <row r="386">
      <c r="A386" s="10" t="n"/>
      <c r="B386" s="8" t="n"/>
      <c r="C386" s="11" t="n"/>
      <c r="D386" s="11" t="n"/>
      <c r="E386" s="8" t="n"/>
      <c r="F386" s="12">
        <f>IF(OR(C386="",D386=""),"",ROUND(MOD(D386-C386,1)*24-N(E386)/60,2))</f>
        <v/>
      </c>
      <c r="G386" s="9">
        <f>IF(A386="","",YEAR(A386-WEEKDAY(A386,2)+4)&amp;"-S"&amp;TEXT(WEEKNUM(A386,21),"00"))</f>
        <v/>
      </c>
      <c r="H386" s="12">
        <f>IF(OR(F386="",B386=""),"",IFERROR(MAX(0,ROUND(F386-INDEX(Equipo!$D$2:$D$51,MATCH(B386,Equipo!$A$2:$A$51,0)),2)),""))</f>
        <v/>
      </c>
      <c r="I386" s="8" t="n"/>
    </row>
    <row r="387">
      <c r="A387" s="10" t="n"/>
      <c r="B387" s="8" t="n"/>
      <c r="C387" s="11" t="n"/>
      <c r="D387" s="11" t="n"/>
      <c r="E387" s="8" t="n"/>
      <c r="F387" s="12">
        <f>IF(OR(C387="",D387=""),"",ROUND(MOD(D387-C387,1)*24-N(E387)/60,2))</f>
        <v/>
      </c>
      <c r="G387" s="9">
        <f>IF(A387="","",YEAR(A387-WEEKDAY(A387,2)+4)&amp;"-S"&amp;TEXT(WEEKNUM(A387,21),"00"))</f>
        <v/>
      </c>
      <c r="H387" s="12">
        <f>IF(OR(F387="",B387=""),"",IFERROR(MAX(0,ROUND(F387-INDEX(Equipo!$D$2:$D$51,MATCH(B387,Equipo!$A$2:$A$51,0)),2)),""))</f>
        <v/>
      </c>
      <c r="I387" s="8" t="n"/>
    </row>
    <row r="388">
      <c r="A388" s="10" t="n"/>
      <c r="B388" s="8" t="n"/>
      <c r="C388" s="11" t="n"/>
      <c r="D388" s="11" t="n"/>
      <c r="E388" s="8" t="n"/>
      <c r="F388" s="12">
        <f>IF(OR(C388="",D388=""),"",ROUND(MOD(D388-C388,1)*24-N(E388)/60,2))</f>
        <v/>
      </c>
      <c r="G388" s="9">
        <f>IF(A388="","",YEAR(A388-WEEKDAY(A388,2)+4)&amp;"-S"&amp;TEXT(WEEKNUM(A388,21),"00"))</f>
        <v/>
      </c>
      <c r="H388" s="12">
        <f>IF(OR(F388="",B388=""),"",IFERROR(MAX(0,ROUND(F388-INDEX(Equipo!$D$2:$D$51,MATCH(B388,Equipo!$A$2:$A$51,0)),2)),""))</f>
        <v/>
      </c>
      <c r="I388" s="8" t="n"/>
    </row>
    <row r="389">
      <c r="A389" s="10" t="n"/>
      <c r="B389" s="8" t="n"/>
      <c r="C389" s="11" t="n"/>
      <c r="D389" s="11" t="n"/>
      <c r="E389" s="8" t="n"/>
      <c r="F389" s="12">
        <f>IF(OR(C389="",D389=""),"",ROUND(MOD(D389-C389,1)*24-N(E389)/60,2))</f>
        <v/>
      </c>
      <c r="G389" s="9">
        <f>IF(A389="","",YEAR(A389-WEEKDAY(A389,2)+4)&amp;"-S"&amp;TEXT(WEEKNUM(A389,21),"00"))</f>
        <v/>
      </c>
      <c r="H389" s="12">
        <f>IF(OR(F389="",B389=""),"",IFERROR(MAX(0,ROUND(F389-INDEX(Equipo!$D$2:$D$51,MATCH(B389,Equipo!$A$2:$A$51,0)),2)),""))</f>
        <v/>
      </c>
      <c r="I389" s="8" t="n"/>
    </row>
    <row r="390">
      <c r="A390" s="10" t="n"/>
      <c r="B390" s="8" t="n"/>
      <c r="C390" s="11" t="n"/>
      <c r="D390" s="11" t="n"/>
      <c r="E390" s="8" t="n"/>
      <c r="F390" s="12">
        <f>IF(OR(C390="",D390=""),"",ROUND(MOD(D390-C390,1)*24-N(E390)/60,2))</f>
        <v/>
      </c>
      <c r="G390" s="9">
        <f>IF(A390="","",YEAR(A390-WEEKDAY(A390,2)+4)&amp;"-S"&amp;TEXT(WEEKNUM(A390,21),"00"))</f>
        <v/>
      </c>
      <c r="H390" s="12">
        <f>IF(OR(F390="",B390=""),"",IFERROR(MAX(0,ROUND(F390-INDEX(Equipo!$D$2:$D$51,MATCH(B390,Equipo!$A$2:$A$51,0)),2)),""))</f>
        <v/>
      </c>
      <c r="I390" s="8" t="n"/>
    </row>
    <row r="391">
      <c r="A391" s="10" t="n"/>
      <c r="B391" s="8" t="n"/>
      <c r="C391" s="11" t="n"/>
      <c r="D391" s="11" t="n"/>
      <c r="E391" s="8" t="n"/>
      <c r="F391" s="12">
        <f>IF(OR(C391="",D391=""),"",ROUND(MOD(D391-C391,1)*24-N(E391)/60,2))</f>
        <v/>
      </c>
      <c r="G391" s="9">
        <f>IF(A391="","",YEAR(A391-WEEKDAY(A391,2)+4)&amp;"-S"&amp;TEXT(WEEKNUM(A391,21),"00"))</f>
        <v/>
      </c>
      <c r="H391" s="12">
        <f>IF(OR(F391="",B391=""),"",IFERROR(MAX(0,ROUND(F391-INDEX(Equipo!$D$2:$D$51,MATCH(B391,Equipo!$A$2:$A$51,0)),2)),""))</f>
        <v/>
      </c>
      <c r="I391" s="8" t="n"/>
    </row>
    <row r="392">
      <c r="A392" s="10" t="n"/>
      <c r="B392" s="8" t="n"/>
      <c r="C392" s="11" t="n"/>
      <c r="D392" s="11" t="n"/>
      <c r="E392" s="8" t="n"/>
      <c r="F392" s="12">
        <f>IF(OR(C392="",D392=""),"",ROUND(MOD(D392-C392,1)*24-N(E392)/60,2))</f>
        <v/>
      </c>
      <c r="G392" s="9">
        <f>IF(A392="","",YEAR(A392-WEEKDAY(A392,2)+4)&amp;"-S"&amp;TEXT(WEEKNUM(A392,21),"00"))</f>
        <v/>
      </c>
      <c r="H392" s="12">
        <f>IF(OR(F392="",B392=""),"",IFERROR(MAX(0,ROUND(F392-INDEX(Equipo!$D$2:$D$51,MATCH(B392,Equipo!$A$2:$A$51,0)),2)),""))</f>
        <v/>
      </c>
      <c r="I392" s="8" t="n"/>
    </row>
    <row r="393">
      <c r="A393" s="10" t="n"/>
      <c r="B393" s="8" t="n"/>
      <c r="C393" s="11" t="n"/>
      <c r="D393" s="11" t="n"/>
      <c r="E393" s="8" t="n"/>
      <c r="F393" s="12">
        <f>IF(OR(C393="",D393=""),"",ROUND(MOD(D393-C393,1)*24-N(E393)/60,2))</f>
        <v/>
      </c>
      <c r="G393" s="9">
        <f>IF(A393="","",YEAR(A393-WEEKDAY(A393,2)+4)&amp;"-S"&amp;TEXT(WEEKNUM(A393,21),"00"))</f>
        <v/>
      </c>
      <c r="H393" s="12">
        <f>IF(OR(F393="",B393=""),"",IFERROR(MAX(0,ROUND(F393-INDEX(Equipo!$D$2:$D$51,MATCH(B393,Equipo!$A$2:$A$51,0)),2)),""))</f>
        <v/>
      </c>
      <c r="I393" s="8" t="n"/>
    </row>
    <row r="394">
      <c r="A394" s="10" t="n"/>
      <c r="B394" s="8" t="n"/>
      <c r="C394" s="11" t="n"/>
      <c r="D394" s="11" t="n"/>
      <c r="E394" s="8" t="n"/>
      <c r="F394" s="12">
        <f>IF(OR(C394="",D394=""),"",ROUND(MOD(D394-C394,1)*24-N(E394)/60,2))</f>
        <v/>
      </c>
      <c r="G394" s="9">
        <f>IF(A394="","",YEAR(A394-WEEKDAY(A394,2)+4)&amp;"-S"&amp;TEXT(WEEKNUM(A394,21),"00"))</f>
        <v/>
      </c>
      <c r="H394" s="12">
        <f>IF(OR(F394="",B394=""),"",IFERROR(MAX(0,ROUND(F394-INDEX(Equipo!$D$2:$D$51,MATCH(B394,Equipo!$A$2:$A$51,0)),2)),""))</f>
        <v/>
      </c>
      <c r="I394" s="8" t="n"/>
    </row>
    <row r="395">
      <c r="A395" s="10" t="n"/>
      <c r="B395" s="8" t="n"/>
      <c r="C395" s="11" t="n"/>
      <c r="D395" s="11" t="n"/>
      <c r="E395" s="8" t="n"/>
      <c r="F395" s="12">
        <f>IF(OR(C395="",D395=""),"",ROUND(MOD(D395-C395,1)*24-N(E395)/60,2))</f>
        <v/>
      </c>
      <c r="G395" s="9">
        <f>IF(A395="","",YEAR(A395-WEEKDAY(A395,2)+4)&amp;"-S"&amp;TEXT(WEEKNUM(A395,21),"00"))</f>
        <v/>
      </c>
      <c r="H395" s="12">
        <f>IF(OR(F395="",B395=""),"",IFERROR(MAX(0,ROUND(F395-INDEX(Equipo!$D$2:$D$51,MATCH(B395,Equipo!$A$2:$A$51,0)),2)),""))</f>
        <v/>
      </c>
      <c r="I395" s="8" t="n"/>
    </row>
    <row r="396">
      <c r="A396" s="10" t="n"/>
      <c r="B396" s="8" t="n"/>
      <c r="C396" s="11" t="n"/>
      <c r="D396" s="11" t="n"/>
      <c r="E396" s="8" t="n"/>
      <c r="F396" s="12">
        <f>IF(OR(C396="",D396=""),"",ROUND(MOD(D396-C396,1)*24-N(E396)/60,2))</f>
        <v/>
      </c>
      <c r="G396" s="9">
        <f>IF(A396="","",YEAR(A396-WEEKDAY(A396,2)+4)&amp;"-S"&amp;TEXT(WEEKNUM(A396,21),"00"))</f>
        <v/>
      </c>
      <c r="H396" s="12">
        <f>IF(OR(F396="",B396=""),"",IFERROR(MAX(0,ROUND(F396-INDEX(Equipo!$D$2:$D$51,MATCH(B396,Equipo!$A$2:$A$51,0)),2)),""))</f>
        <v/>
      </c>
      <c r="I396" s="8" t="n"/>
    </row>
    <row r="397">
      <c r="A397" s="10" t="n"/>
      <c r="B397" s="8" t="n"/>
      <c r="C397" s="11" t="n"/>
      <c r="D397" s="11" t="n"/>
      <c r="E397" s="8" t="n"/>
      <c r="F397" s="12">
        <f>IF(OR(C397="",D397=""),"",ROUND(MOD(D397-C397,1)*24-N(E397)/60,2))</f>
        <v/>
      </c>
      <c r="G397" s="9">
        <f>IF(A397="","",YEAR(A397-WEEKDAY(A397,2)+4)&amp;"-S"&amp;TEXT(WEEKNUM(A397,21),"00"))</f>
        <v/>
      </c>
      <c r="H397" s="12">
        <f>IF(OR(F397="",B397=""),"",IFERROR(MAX(0,ROUND(F397-INDEX(Equipo!$D$2:$D$51,MATCH(B397,Equipo!$A$2:$A$51,0)),2)),""))</f>
        <v/>
      </c>
      <c r="I397" s="8" t="n"/>
    </row>
    <row r="398">
      <c r="A398" s="10" t="n"/>
      <c r="B398" s="8" t="n"/>
      <c r="C398" s="11" t="n"/>
      <c r="D398" s="11" t="n"/>
      <c r="E398" s="8" t="n"/>
      <c r="F398" s="12">
        <f>IF(OR(C398="",D398=""),"",ROUND(MOD(D398-C398,1)*24-N(E398)/60,2))</f>
        <v/>
      </c>
      <c r="G398" s="9">
        <f>IF(A398="","",YEAR(A398-WEEKDAY(A398,2)+4)&amp;"-S"&amp;TEXT(WEEKNUM(A398,21),"00"))</f>
        <v/>
      </c>
      <c r="H398" s="12">
        <f>IF(OR(F398="",B398=""),"",IFERROR(MAX(0,ROUND(F398-INDEX(Equipo!$D$2:$D$51,MATCH(B398,Equipo!$A$2:$A$51,0)),2)),""))</f>
        <v/>
      </c>
      <c r="I398" s="8" t="n"/>
    </row>
    <row r="399">
      <c r="A399" s="10" t="n"/>
      <c r="B399" s="8" t="n"/>
      <c r="C399" s="11" t="n"/>
      <c r="D399" s="11" t="n"/>
      <c r="E399" s="8" t="n"/>
      <c r="F399" s="12">
        <f>IF(OR(C399="",D399=""),"",ROUND(MOD(D399-C399,1)*24-N(E399)/60,2))</f>
        <v/>
      </c>
      <c r="G399" s="9">
        <f>IF(A399="","",YEAR(A399-WEEKDAY(A399,2)+4)&amp;"-S"&amp;TEXT(WEEKNUM(A399,21),"00"))</f>
        <v/>
      </c>
      <c r="H399" s="12">
        <f>IF(OR(F399="",B399=""),"",IFERROR(MAX(0,ROUND(F399-INDEX(Equipo!$D$2:$D$51,MATCH(B399,Equipo!$A$2:$A$51,0)),2)),""))</f>
        <v/>
      </c>
      <c r="I399" s="8" t="n"/>
    </row>
    <row r="400">
      <c r="A400" s="10" t="n"/>
      <c r="B400" s="8" t="n"/>
      <c r="C400" s="11" t="n"/>
      <c r="D400" s="11" t="n"/>
      <c r="E400" s="8" t="n"/>
      <c r="F400" s="12">
        <f>IF(OR(C400="",D400=""),"",ROUND(MOD(D400-C400,1)*24-N(E400)/60,2))</f>
        <v/>
      </c>
      <c r="G400" s="9">
        <f>IF(A400="","",YEAR(A400-WEEKDAY(A400,2)+4)&amp;"-S"&amp;TEXT(WEEKNUM(A400,21),"00"))</f>
        <v/>
      </c>
      <c r="H400" s="12">
        <f>IF(OR(F400="",B400=""),"",IFERROR(MAX(0,ROUND(F400-INDEX(Equipo!$D$2:$D$51,MATCH(B400,Equipo!$A$2:$A$51,0)),2)),""))</f>
        <v/>
      </c>
      <c r="I400" s="8" t="n"/>
    </row>
    <row r="401">
      <c r="A401" s="10" t="n"/>
      <c r="B401" s="8" t="n"/>
      <c r="C401" s="11" t="n"/>
      <c r="D401" s="11" t="n"/>
      <c r="E401" s="8" t="n"/>
      <c r="F401" s="12">
        <f>IF(OR(C401="",D401=""),"",ROUND(MOD(D401-C401,1)*24-N(E401)/60,2))</f>
        <v/>
      </c>
      <c r="G401" s="9">
        <f>IF(A401="","",YEAR(A401-WEEKDAY(A401,2)+4)&amp;"-S"&amp;TEXT(WEEKNUM(A401,21),"00"))</f>
        <v/>
      </c>
      <c r="H401" s="12">
        <f>IF(OR(F401="",B401=""),"",IFERROR(MAX(0,ROUND(F401-INDEX(Equipo!$D$2:$D$51,MATCH(B401,Equipo!$A$2:$A$51,0)),2)),""))</f>
        <v/>
      </c>
      <c r="I401" s="8" t="n"/>
    </row>
    <row r="402">
      <c r="A402" s="10" t="n"/>
      <c r="B402" s="8" t="n"/>
      <c r="C402" s="11" t="n"/>
      <c r="D402" s="11" t="n"/>
      <c r="E402" s="8" t="n"/>
      <c r="F402" s="12">
        <f>IF(OR(C402="",D402=""),"",ROUND(MOD(D402-C402,1)*24-N(E402)/60,2))</f>
        <v/>
      </c>
      <c r="G402" s="9">
        <f>IF(A402="","",YEAR(A402-WEEKDAY(A402,2)+4)&amp;"-S"&amp;TEXT(WEEKNUM(A402,21),"00"))</f>
        <v/>
      </c>
      <c r="H402" s="12">
        <f>IF(OR(F402="",B402=""),"",IFERROR(MAX(0,ROUND(F402-INDEX(Equipo!$D$2:$D$51,MATCH(B402,Equipo!$A$2:$A$51,0)),2)),""))</f>
        <v/>
      </c>
      <c r="I402" s="8" t="n"/>
    </row>
    <row r="403">
      <c r="A403" s="10" t="n"/>
      <c r="B403" s="8" t="n"/>
      <c r="C403" s="11" t="n"/>
      <c r="D403" s="11" t="n"/>
      <c r="E403" s="8" t="n"/>
      <c r="F403" s="12">
        <f>IF(OR(C403="",D403=""),"",ROUND(MOD(D403-C403,1)*24-N(E403)/60,2))</f>
        <v/>
      </c>
      <c r="G403" s="9">
        <f>IF(A403="","",YEAR(A403-WEEKDAY(A403,2)+4)&amp;"-S"&amp;TEXT(WEEKNUM(A403,21),"00"))</f>
        <v/>
      </c>
      <c r="H403" s="12">
        <f>IF(OR(F403="",B403=""),"",IFERROR(MAX(0,ROUND(F403-INDEX(Equipo!$D$2:$D$51,MATCH(B403,Equipo!$A$2:$A$51,0)),2)),""))</f>
        <v/>
      </c>
      <c r="I403" s="8" t="n"/>
    </row>
    <row r="404">
      <c r="A404" s="10" t="n"/>
      <c r="B404" s="8" t="n"/>
      <c r="C404" s="11" t="n"/>
      <c r="D404" s="11" t="n"/>
      <c r="E404" s="8" t="n"/>
      <c r="F404" s="12">
        <f>IF(OR(C404="",D404=""),"",ROUND(MOD(D404-C404,1)*24-N(E404)/60,2))</f>
        <v/>
      </c>
      <c r="G404" s="9">
        <f>IF(A404="","",YEAR(A404-WEEKDAY(A404,2)+4)&amp;"-S"&amp;TEXT(WEEKNUM(A404,21),"00"))</f>
        <v/>
      </c>
      <c r="H404" s="12">
        <f>IF(OR(F404="",B404=""),"",IFERROR(MAX(0,ROUND(F404-INDEX(Equipo!$D$2:$D$51,MATCH(B404,Equipo!$A$2:$A$51,0)),2)),""))</f>
        <v/>
      </c>
      <c r="I404" s="8" t="n"/>
    </row>
    <row r="405">
      <c r="A405" s="10" t="n"/>
      <c r="B405" s="8" t="n"/>
      <c r="C405" s="11" t="n"/>
      <c r="D405" s="11" t="n"/>
      <c r="E405" s="8" t="n"/>
      <c r="F405" s="12">
        <f>IF(OR(C405="",D405=""),"",ROUND(MOD(D405-C405,1)*24-N(E405)/60,2))</f>
        <v/>
      </c>
      <c r="G405" s="9">
        <f>IF(A405="","",YEAR(A405-WEEKDAY(A405,2)+4)&amp;"-S"&amp;TEXT(WEEKNUM(A405,21),"00"))</f>
        <v/>
      </c>
      <c r="H405" s="12">
        <f>IF(OR(F405="",B405=""),"",IFERROR(MAX(0,ROUND(F405-INDEX(Equipo!$D$2:$D$51,MATCH(B405,Equipo!$A$2:$A$51,0)),2)),""))</f>
        <v/>
      </c>
      <c r="I405" s="8" t="n"/>
    </row>
    <row r="406">
      <c r="A406" s="10" t="n"/>
      <c r="B406" s="8" t="n"/>
      <c r="C406" s="11" t="n"/>
      <c r="D406" s="11" t="n"/>
      <c r="E406" s="8" t="n"/>
      <c r="F406" s="12">
        <f>IF(OR(C406="",D406=""),"",ROUND(MOD(D406-C406,1)*24-N(E406)/60,2))</f>
        <v/>
      </c>
      <c r="G406" s="9">
        <f>IF(A406="","",YEAR(A406-WEEKDAY(A406,2)+4)&amp;"-S"&amp;TEXT(WEEKNUM(A406,21),"00"))</f>
        <v/>
      </c>
      <c r="H406" s="12">
        <f>IF(OR(F406="",B406=""),"",IFERROR(MAX(0,ROUND(F406-INDEX(Equipo!$D$2:$D$51,MATCH(B406,Equipo!$A$2:$A$51,0)),2)),""))</f>
        <v/>
      </c>
      <c r="I406" s="8" t="n"/>
    </row>
    <row r="407">
      <c r="A407" s="10" t="n"/>
      <c r="B407" s="8" t="n"/>
      <c r="C407" s="11" t="n"/>
      <c r="D407" s="11" t="n"/>
      <c r="E407" s="8" t="n"/>
      <c r="F407" s="12">
        <f>IF(OR(C407="",D407=""),"",ROUND(MOD(D407-C407,1)*24-N(E407)/60,2))</f>
        <v/>
      </c>
      <c r="G407" s="9">
        <f>IF(A407="","",YEAR(A407-WEEKDAY(A407,2)+4)&amp;"-S"&amp;TEXT(WEEKNUM(A407,21),"00"))</f>
        <v/>
      </c>
      <c r="H407" s="12">
        <f>IF(OR(F407="",B407=""),"",IFERROR(MAX(0,ROUND(F407-INDEX(Equipo!$D$2:$D$51,MATCH(B407,Equipo!$A$2:$A$51,0)),2)),""))</f>
        <v/>
      </c>
      <c r="I407" s="8" t="n"/>
    </row>
    <row r="408">
      <c r="A408" s="10" t="n"/>
      <c r="B408" s="8" t="n"/>
      <c r="C408" s="11" t="n"/>
      <c r="D408" s="11" t="n"/>
      <c r="E408" s="8" t="n"/>
      <c r="F408" s="12">
        <f>IF(OR(C408="",D408=""),"",ROUND(MOD(D408-C408,1)*24-N(E408)/60,2))</f>
        <v/>
      </c>
      <c r="G408" s="9">
        <f>IF(A408="","",YEAR(A408-WEEKDAY(A408,2)+4)&amp;"-S"&amp;TEXT(WEEKNUM(A408,21),"00"))</f>
        <v/>
      </c>
      <c r="H408" s="12">
        <f>IF(OR(F408="",B408=""),"",IFERROR(MAX(0,ROUND(F408-INDEX(Equipo!$D$2:$D$51,MATCH(B408,Equipo!$A$2:$A$51,0)),2)),""))</f>
        <v/>
      </c>
      <c r="I408" s="8" t="n"/>
    </row>
    <row r="409">
      <c r="A409" s="10" t="n"/>
      <c r="B409" s="8" t="n"/>
      <c r="C409" s="11" t="n"/>
      <c r="D409" s="11" t="n"/>
      <c r="E409" s="8" t="n"/>
      <c r="F409" s="12">
        <f>IF(OR(C409="",D409=""),"",ROUND(MOD(D409-C409,1)*24-N(E409)/60,2))</f>
        <v/>
      </c>
      <c r="G409" s="9">
        <f>IF(A409="","",YEAR(A409-WEEKDAY(A409,2)+4)&amp;"-S"&amp;TEXT(WEEKNUM(A409,21),"00"))</f>
        <v/>
      </c>
      <c r="H409" s="12">
        <f>IF(OR(F409="",B409=""),"",IFERROR(MAX(0,ROUND(F409-INDEX(Equipo!$D$2:$D$51,MATCH(B409,Equipo!$A$2:$A$51,0)),2)),""))</f>
        <v/>
      </c>
      <c r="I409" s="8" t="n"/>
    </row>
    <row r="410">
      <c r="A410" s="10" t="n"/>
      <c r="B410" s="8" t="n"/>
      <c r="C410" s="11" t="n"/>
      <c r="D410" s="11" t="n"/>
      <c r="E410" s="8" t="n"/>
      <c r="F410" s="12">
        <f>IF(OR(C410="",D410=""),"",ROUND(MOD(D410-C410,1)*24-N(E410)/60,2))</f>
        <v/>
      </c>
      <c r="G410" s="9">
        <f>IF(A410="","",YEAR(A410-WEEKDAY(A410,2)+4)&amp;"-S"&amp;TEXT(WEEKNUM(A410,21),"00"))</f>
        <v/>
      </c>
      <c r="H410" s="12">
        <f>IF(OR(F410="",B410=""),"",IFERROR(MAX(0,ROUND(F410-INDEX(Equipo!$D$2:$D$51,MATCH(B410,Equipo!$A$2:$A$51,0)),2)),""))</f>
        <v/>
      </c>
      <c r="I410" s="8" t="n"/>
    </row>
    <row r="411">
      <c r="A411" s="10" t="n"/>
      <c r="B411" s="8" t="n"/>
      <c r="C411" s="11" t="n"/>
      <c r="D411" s="11" t="n"/>
      <c r="E411" s="8" t="n"/>
      <c r="F411" s="12">
        <f>IF(OR(C411="",D411=""),"",ROUND(MOD(D411-C411,1)*24-N(E411)/60,2))</f>
        <v/>
      </c>
      <c r="G411" s="9">
        <f>IF(A411="","",YEAR(A411-WEEKDAY(A411,2)+4)&amp;"-S"&amp;TEXT(WEEKNUM(A411,21),"00"))</f>
        <v/>
      </c>
      <c r="H411" s="12">
        <f>IF(OR(F411="",B411=""),"",IFERROR(MAX(0,ROUND(F411-INDEX(Equipo!$D$2:$D$51,MATCH(B411,Equipo!$A$2:$A$51,0)),2)),""))</f>
        <v/>
      </c>
      <c r="I411" s="8" t="n"/>
    </row>
    <row r="412">
      <c r="A412" s="10" t="n"/>
      <c r="B412" s="8" t="n"/>
      <c r="C412" s="11" t="n"/>
      <c r="D412" s="11" t="n"/>
      <c r="E412" s="8" t="n"/>
      <c r="F412" s="12">
        <f>IF(OR(C412="",D412=""),"",ROUND(MOD(D412-C412,1)*24-N(E412)/60,2))</f>
        <v/>
      </c>
      <c r="G412" s="9">
        <f>IF(A412="","",YEAR(A412-WEEKDAY(A412,2)+4)&amp;"-S"&amp;TEXT(WEEKNUM(A412,21),"00"))</f>
        <v/>
      </c>
      <c r="H412" s="12">
        <f>IF(OR(F412="",B412=""),"",IFERROR(MAX(0,ROUND(F412-INDEX(Equipo!$D$2:$D$51,MATCH(B412,Equipo!$A$2:$A$51,0)),2)),""))</f>
        <v/>
      </c>
      <c r="I412" s="8" t="n"/>
    </row>
    <row r="413">
      <c r="A413" s="10" t="n"/>
      <c r="B413" s="8" t="n"/>
      <c r="C413" s="11" t="n"/>
      <c r="D413" s="11" t="n"/>
      <c r="E413" s="8" t="n"/>
      <c r="F413" s="12">
        <f>IF(OR(C413="",D413=""),"",ROUND(MOD(D413-C413,1)*24-N(E413)/60,2))</f>
        <v/>
      </c>
      <c r="G413" s="9">
        <f>IF(A413="","",YEAR(A413-WEEKDAY(A413,2)+4)&amp;"-S"&amp;TEXT(WEEKNUM(A413,21),"00"))</f>
        <v/>
      </c>
      <c r="H413" s="12">
        <f>IF(OR(F413="",B413=""),"",IFERROR(MAX(0,ROUND(F413-INDEX(Equipo!$D$2:$D$51,MATCH(B413,Equipo!$A$2:$A$51,0)),2)),""))</f>
        <v/>
      </c>
      <c r="I413" s="8" t="n"/>
    </row>
    <row r="414">
      <c r="A414" s="10" t="n"/>
      <c r="B414" s="8" t="n"/>
      <c r="C414" s="11" t="n"/>
      <c r="D414" s="11" t="n"/>
      <c r="E414" s="8" t="n"/>
      <c r="F414" s="12">
        <f>IF(OR(C414="",D414=""),"",ROUND(MOD(D414-C414,1)*24-N(E414)/60,2))</f>
        <v/>
      </c>
      <c r="G414" s="9">
        <f>IF(A414="","",YEAR(A414-WEEKDAY(A414,2)+4)&amp;"-S"&amp;TEXT(WEEKNUM(A414,21),"00"))</f>
        <v/>
      </c>
      <c r="H414" s="12">
        <f>IF(OR(F414="",B414=""),"",IFERROR(MAX(0,ROUND(F414-INDEX(Equipo!$D$2:$D$51,MATCH(B414,Equipo!$A$2:$A$51,0)),2)),""))</f>
        <v/>
      </c>
      <c r="I414" s="8" t="n"/>
    </row>
    <row r="415">
      <c r="A415" s="10" t="n"/>
      <c r="B415" s="8" t="n"/>
      <c r="C415" s="11" t="n"/>
      <c r="D415" s="11" t="n"/>
      <c r="E415" s="8" t="n"/>
      <c r="F415" s="12">
        <f>IF(OR(C415="",D415=""),"",ROUND(MOD(D415-C415,1)*24-N(E415)/60,2))</f>
        <v/>
      </c>
      <c r="G415" s="9">
        <f>IF(A415="","",YEAR(A415-WEEKDAY(A415,2)+4)&amp;"-S"&amp;TEXT(WEEKNUM(A415,21),"00"))</f>
        <v/>
      </c>
      <c r="H415" s="12">
        <f>IF(OR(F415="",B415=""),"",IFERROR(MAX(0,ROUND(F415-INDEX(Equipo!$D$2:$D$51,MATCH(B415,Equipo!$A$2:$A$51,0)),2)),""))</f>
        <v/>
      </c>
      <c r="I415" s="8" t="n"/>
    </row>
    <row r="416">
      <c r="A416" s="10" t="n"/>
      <c r="B416" s="8" t="n"/>
      <c r="C416" s="11" t="n"/>
      <c r="D416" s="11" t="n"/>
      <c r="E416" s="8" t="n"/>
      <c r="F416" s="12">
        <f>IF(OR(C416="",D416=""),"",ROUND(MOD(D416-C416,1)*24-N(E416)/60,2))</f>
        <v/>
      </c>
      <c r="G416" s="9">
        <f>IF(A416="","",YEAR(A416-WEEKDAY(A416,2)+4)&amp;"-S"&amp;TEXT(WEEKNUM(A416,21),"00"))</f>
        <v/>
      </c>
      <c r="H416" s="12">
        <f>IF(OR(F416="",B416=""),"",IFERROR(MAX(0,ROUND(F416-INDEX(Equipo!$D$2:$D$51,MATCH(B416,Equipo!$A$2:$A$51,0)),2)),""))</f>
        <v/>
      </c>
      <c r="I416" s="8" t="n"/>
    </row>
    <row r="417">
      <c r="A417" s="10" t="n"/>
      <c r="B417" s="8" t="n"/>
      <c r="C417" s="11" t="n"/>
      <c r="D417" s="11" t="n"/>
      <c r="E417" s="8" t="n"/>
      <c r="F417" s="12">
        <f>IF(OR(C417="",D417=""),"",ROUND(MOD(D417-C417,1)*24-N(E417)/60,2))</f>
        <v/>
      </c>
      <c r="G417" s="9">
        <f>IF(A417="","",YEAR(A417-WEEKDAY(A417,2)+4)&amp;"-S"&amp;TEXT(WEEKNUM(A417,21),"00"))</f>
        <v/>
      </c>
      <c r="H417" s="12">
        <f>IF(OR(F417="",B417=""),"",IFERROR(MAX(0,ROUND(F417-INDEX(Equipo!$D$2:$D$51,MATCH(B417,Equipo!$A$2:$A$51,0)),2)),""))</f>
        <v/>
      </c>
      <c r="I417" s="8" t="n"/>
    </row>
    <row r="418">
      <c r="A418" s="10" t="n"/>
      <c r="B418" s="8" t="n"/>
      <c r="C418" s="11" t="n"/>
      <c r="D418" s="11" t="n"/>
      <c r="E418" s="8" t="n"/>
      <c r="F418" s="12">
        <f>IF(OR(C418="",D418=""),"",ROUND(MOD(D418-C418,1)*24-N(E418)/60,2))</f>
        <v/>
      </c>
      <c r="G418" s="9">
        <f>IF(A418="","",YEAR(A418-WEEKDAY(A418,2)+4)&amp;"-S"&amp;TEXT(WEEKNUM(A418,21),"00"))</f>
        <v/>
      </c>
      <c r="H418" s="12">
        <f>IF(OR(F418="",B418=""),"",IFERROR(MAX(0,ROUND(F418-INDEX(Equipo!$D$2:$D$51,MATCH(B418,Equipo!$A$2:$A$51,0)),2)),""))</f>
        <v/>
      </c>
      <c r="I418" s="8" t="n"/>
    </row>
    <row r="419">
      <c r="A419" s="10" t="n"/>
      <c r="B419" s="8" t="n"/>
      <c r="C419" s="11" t="n"/>
      <c r="D419" s="11" t="n"/>
      <c r="E419" s="8" t="n"/>
      <c r="F419" s="12">
        <f>IF(OR(C419="",D419=""),"",ROUND(MOD(D419-C419,1)*24-N(E419)/60,2))</f>
        <v/>
      </c>
      <c r="G419" s="9">
        <f>IF(A419="","",YEAR(A419-WEEKDAY(A419,2)+4)&amp;"-S"&amp;TEXT(WEEKNUM(A419,21),"00"))</f>
        <v/>
      </c>
      <c r="H419" s="12">
        <f>IF(OR(F419="",B419=""),"",IFERROR(MAX(0,ROUND(F419-INDEX(Equipo!$D$2:$D$51,MATCH(B419,Equipo!$A$2:$A$51,0)),2)),""))</f>
        <v/>
      </c>
      <c r="I419" s="8" t="n"/>
    </row>
    <row r="420">
      <c r="A420" s="10" t="n"/>
      <c r="B420" s="8" t="n"/>
      <c r="C420" s="11" t="n"/>
      <c r="D420" s="11" t="n"/>
      <c r="E420" s="8" t="n"/>
      <c r="F420" s="12">
        <f>IF(OR(C420="",D420=""),"",ROUND(MOD(D420-C420,1)*24-N(E420)/60,2))</f>
        <v/>
      </c>
      <c r="G420" s="9">
        <f>IF(A420="","",YEAR(A420-WEEKDAY(A420,2)+4)&amp;"-S"&amp;TEXT(WEEKNUM(A420,21),"00"))</f>
        <v/>
      </c>
      <c r="H420" s="12">
        <f>IF(OR(F420="",B420=""),"",IFERROR(MAX(0,ROUND(F420-INDEX(Equipo!$D$2:$D$51,MATCH(B420,Equipo!$A$2:$A$51,0)),2)),""))</f>
        <v/>
      </c>
      <c r="I420" s="8" t="n"/>
    </row>
    <row r="421">
      <c r="A421" s="10" t="n"/>
      <c r="B421" s="8" t="n"/>
      <c r="C421" s="11" t="n"/>
      <c r="D421" s="11" t="n"/>
      <c r="E421" s="8" t="n"/>
      <c r="F421" s="12">
        <f>IF(OR(C421="",D421=""),"",ROUND(MOD(D421-C421,1)*24-N(E421)/60,2))</f>
        <v/>
      </c>
      <c r="G421" s="9">
        <f>IF(A421="","",YEAR(A421-WEEKDAY(A421,2)+4)&amp;"-S"&amp;TEXT(WEEKNUM(A421,21),"00"))</f>
        <v/>
      </c>
      <c r="H421" s="12">
        <f>IF(OR(F421="",B421=""),"",IFERROR(MAX(0,ROUND(F421-INDEX(Equipo!$D$2:$D$51,MATCH(B421,Equipo!$A$2:$A$51,0)),2)),""))</f>
        <v/>
      </c>
      <c r="I421" s="8" t="n"/>
    </row>
    <row r="422">
      <c r="A422" s="10" t="n"/>
      <c r="B422" s="8" t="n"/>
      <c r="C422" s="11" t="n"/>
      <c r="D422" s="11" t="n"/>
      <c r="E422" s="8" t="n"/>
      <c r="F422" s="12">
        <f>IF(OR(C422="",D422=""),"",ROUND(MOD(D422-C422,1)*24-N(E422)/60,2))</f>
        <v/>
      </c>
      <c r="G422" s="9">
        <f>IF(A422="","",YEAR(A422-WEEKDAY(A422,2)+4)&amp;"-S"&amp;TEXT(WEEKNUM(A422,21),"00"))</f>
        <v/>
      </c>
      <c r="H422" s="12">
        <f>IF(OR(F422="",B422=""),"",IFERROR(MAX(0,ROUND(F422-INDEX(Equipo!$D$2:$D$51,MATCH(B422,Equipo!$A$2:$A$51,0)),2)),""))</f>
        <v/>
      </c>
      <c r="I422" s="8" t="n"/>
    </row>
    <row r="423">
      <c r="A423" s="10" t="n"/>
      <c r="B423" s="8" t="n"/>
      <c r="C423" s="11" t="n"/>
      <c r="D423" s="11" t="n"/>
      <c r="E423" s="8" t="n"/>
      <c r="F423" s="12">
        <f>IF(OR(C423="",D423=""),"",ROUND(MOD(D423-C423,1)*24-N(E423)/60,2))</f>
        <v/>
      </c>
      <c r="G423" s="9">
        <f>IF(A423="","",YEAR(A423-WEEKDAY(A423,2)+4)&amp;"-S"&amp;TEXT(WEEKNUM(A423,21),"00"))</f>
        <v/>
      </c>
      <c r="H423" s="12">
        <f>IF(OR(F423="",B423=""),"",IFERROR(MAX(0,ROUND(F423-INDEX(Equipo!$D$2:$D$51,MATCH(B423,Equipo!$A$2:$A$51,0)),2)),""))</f>
        <v/>
      </c>
      <c r="I423" s="8" t="n"/>
    </row>
    <row r="424">
      <c r="A424" s="10" t="n"/>
      <c r="B424" s="8" t="n"/>
      <c r="C424" s="11" t="n"/>
      <c r="D424" s="11" t="n"/>
      <c r="E424" s="8" t="n"/>
      <c r="F424" s="12">
        <f>IF(OR(C424="",D424=""),"",ROUND(MOD(D424-C424,1)*24-N(E424)/60,2))</f>
        <v/>
      </c>
      <c r="G424" s="9">
        <f>IF(A424="","",YEAR(A424-WEEKDAY(A424,2)+4)&amp;"-S"&amp;TEXT(WEEKNUM(A424,21),"00"))</f>
        <v/>
      </c>
      <c r="H424" s="12">
        <f>IF(OR(F424="",B424=""),"",IFERROR(MAX(0,ROUND(F424-INDEX(Equipo!$D$2:$D$51,MATCH(B424,Equipo!$A$2:$A$51,0)),2)),""))</f>
        <v/>
      </c>
      <c r="I424" s="8" t="n"/>
    </row>
    <row r="425">
      <c r="A425" s="10" t="n"/>
      <c r="B425" s="8" t="n"/>
      <c r="C425" s="11" t="n"/>
      <c r="D425" s="11" t="n"/>
      <c r="E425" s="8" t="n"/>
      <c r="F425" s="12">
        <f>IF(OR(C425="",D425=""),"",ROUND(MOD(D425-C425,1)*24-N(E425)/60,2))</f>
        <v/>
      </c>
      <c r="G425" s="9">
        <f>IF(A425="","",YEAR(A425-WEEKDAY(A425,2)+4)&amp;"-S"&amp;TEXT(WEEKNUM(A425,21),"00"))</f>
        <v/>
      </c>
      <c r="H425" s="12">
        <f>IF(OR(F425="",B425=""),"",IFERROR(MAX(0,ROUND(F425-INDEX(Equipo!$D$2:$D$51,MATCH(B425,Equipo!$A$2:$A$51,0)),2)),""))</f>
        <v/>
      </c>
      <c r="I425" s="8" t="n"/>
    </row>
    <row r="426">
      <c r="A426" s="10" t="n"/>
      <c r="B426" s="8" t="n"/>
      <c r="C426" s="11" t="n"/>
      <c r="D426" s="11" t="n"/>
      <c r="E426" s="8" t="n"/>
      <c r="F426" s="12">
        <f>IF(OR(C426="",D426=""),"",ROUND(MOD(D426-C426,1)*24-N(E426)/60,2))</f>
        <v/>
      </c>
      <c r="G426" s="9">
        <f>IF(A426="","",YEAR(A426-WEEKDAY(A426,2)+4)&amp;"-S"&amp;TEXT(WEEKNUM(A426,21),"00"))</f>
        <v/>
      </c>
      <c r="H426" s="12">
        <f>IF(OR(F426="",B426=""),"",IFERROR(MAX(0,ROUND(F426-INDEX(Equipo!$D$2:$D$51,MATCH(B426,Equipo!$A$2:$A$51,0)),2)),""))</f>
        <v/>
      </c>
      <c r="I426" s="8" t="n"/>
    </row>
    <row r="427">
      <c r="A427" s="10" t="n"/>
      <c r="B427" s="8" t="n"/>
      <c r="C427" s="11" t="n"/>
      <c r="D427" s="11" t="n"/>
      <c r="E427" s="8" t="n"/>
      <c r="F427" s="12">
        <f>IF(OR(C427="",D427=""),"",ROUND(MOD(D427-C427,1)*24-N(E427)/60,2))</f>
        <v/>
      </c>
      <c r="G427" s="9">
        <f>IF(A427="","",YEAR(A427-WEEKDAY(A427,2)+4)&amp;"-S"&amp;TEXT(WEEKNUM(A427,21),"00"))</f>
        <v/>
      </c>
      <c r="H427" s="12">
        <f>IF(OR(F427="",B427=""),"",IFERROR(MAX(0,ROUND(F427-INDEX(Equipo!$D$2:$D$51,MATCH(B427,Equipo!$A$2:$A$51,0)),2)),""))</f>
        <v/>
      </c>
      <c r="I427" s="8" t="n"/>
    </row>
    <row r="428">
      <c r="A428" s="10" t="n"/>
      <c r="B428" s="8" t="n"/>
      <c r="C428" s="11" t="n"/>
      <c r="D428" s="11" t="n"/>
      <c r="E428" s="8" t="n"/>
      <c r="F428" s="12">
        <f>IF(OR(C428="",D428=""),"",ROUND(MOD(D428-C428,1)*24-N(E428)/60,2))</f>
        <v/>
      </c>
      <c r="G428" s="9">
        <f>IF(A428="","",YEAR(A428-WEEKDAY(A428,2)+4)&amp;"-S"&amp;TEXT(WEEKNUM(A428,21),"00"))</f>
        <v/>
      </c>
      <c r="H428" s="12">
        <f>IF(OR(F428="",B428=""),"",IFERROR(MAX(0,ROUND(F428-INDEX(Equipo!$D$2:$D$51,MATCH(B428,Equipo!$A$2:$A$51,0)),2)),""))</f>
        <v/>
      </c>
      <c r="I428" s="8" t="n"/>
    </row>
    <row r="429">
      <c r="A429" s="10" t="n"/>
      <c r="B429" s="8" t="n"/>
      <c r="C429" s="11" t="n"/>
      <c r="D429" s="11" t="n"/>
      <c r="E429" s="8" t="n"/>
      <c r="F429" s="12">
        <f>IF(OR(C429="",D429=""),"",ROUND(MOD(D429-C429,1)*24-N(E429)/60,2))</f>
        <v/>
      </c>
      <c r="G429" s="9">
        <f>IF(A429="","",YEAR(A429-WEEKDAY(A429,2)+4)&amp;"-S"&amp;TEXT(WEEKNUM(A429,21),"00"))</f>
        <v/>
      </c>
      <c r="H429" s="12">
        <f>IF(OR(F429="",B429=""),"",IFERROR(MAX(0,ROUND(F429-INDEX(Equipo!$D$2:$D$51,MATCH(B429,Equipo!$A$2:$A$51,0)),2)),""))</f>
        <v/>
      </c>
      <c r="I429" s="8" t="n"/>
    </row>
    <row r="430">
      <c r="A430" s="10" t="n"/>
      <c r="B430" s="8" t="n"/>
      <c r="C430" s="11" t="n"/>
      <c r="D430" s="11" t="n"/>
      <c r="E430" s="8" t="n"/>
      <c r="F430" s="12">
        <f>IF(OR(C430="",D430=""),"",ROUND(MOD(D430-C430,1)*24-N(E430)/60,2))</f>
        <v/>
      </c>
      <c r="G430" s="9">
        <f>IF(A430="","",YEAR(A430-WEEKDAY(A430,2)+4)&amp;"-S"&amp;TEXT(WEEKNUM(A430,21),"00"))</f>
        <v/>
      </c>
      <c r="H430" s="12">
        <f>IF(OR(F430="",B430=""),"",IFERROR(MAX(0,ROUND(F430-INDEX(Equipo!$D$2:$D$51,MATCH(B430,Equipo!$A$2:$A$51,0)),2)),""))</f>
        <v/>
      </c>
      <c r="I430" s="8" t="n"/>
    </row>
    <row r="431">
      <c r="A431" s="10" t="n"/>
      <c r="B431" s="8" t="n"/>
      <c r="C431" s="11" t="n"/>
      <c r="D431" s="11" t="n"/>
      <c r="E431" s="8" t="n"/>
      <c r="F431" s="12">
        <f>IF(OR(C431="",D431=""),"",ROUND(MOD(D431-C431,1)*24-N(E431)/60,2))</f>
        <v/>
      </c>
      <c r="G431" s="9">
        <f>IF(A431="","",YEAR(A431-WEEKDAY(A431,2)+4)&amp;"-S"&amp;TEXT(WEEKNUM(A431,21),"00"))</f>
        <v/>
      </c>
      <c r="H431" s="12">
        <f>IF(OR(F431="",B431=""),"",IFERROR(MAX(0,ROUND(F431-INDEX(Equipo!$D$2:$D$51,MATCH(B431,Equipo!$A$2:$A$51,0)),2)),""))</f>
        <v/>
      </c>
      <c r="I431" s="8" t="n"/>
    </row>
    <row r="432">
      <c r="A432" s="10" t="n"/>
      <c r="B432" s="8" t="n"/>
      <c r="C432" s="11" t="n"/>
      <c r="D432" s="11" t="n"/>
      <c r="E432" s="8" t="n"/>
      <c r="F432" s="12">
        <f>IF(OR(C432="",D432=""),"",ROUND(MOD(D432-C432,1)*24-N(E432)/60,2))</f>
        <v/>
      </c>
      <c r="G432" s="9">
        <f>IF(A432="","",YEAR(A432-WEEKDAY(A432,2)+4)&amp;"-S"&amp;TEXT(WEEKNUM(A432,21),"00"))</f>
        <v/>
      </c>
      <c r="H432" s="12">
        <f>IF(OR(F432="",B432=""),"",IFERROR(MAX(0,ROUND(F432-INDEX(Equipo!$D$2:$D$51,MATCH(B432,Equipo!$A$2:$A$51,0)),2)),""))</f>
        <v/>
      </c>
      <c r="I432" s="8" t="n"/>
    </row>
    <row r="433">
      <c r="A433" s="10" t="n"/>
      <c r="B433" s="8" t="n"/>
      <c r="C433" s="11" t="n"/>
      <c r="D433" s="11" t="n"/>
      <c r="E433" s="8" t="n"/>
      <c r="F433" s="12">
        <f>IF(OR(C433="",D433=""),"",ROUND(MOD(D433-C433,1)*24-N(E433)/60,2))</f>
        <v/>
      </c>
      <c r="G433" s="9">
        <f>IF(A433="","",YEAR(A433-WEEKDAY(A433,2)+4)&amp;"-S"&amp;TEXT(WEEKNUM(A433,21),"00"))</f>
        <v/>
      </c>
      <c r="H433" s="12">
        <f>IF(OR(F433="",B433=""),"",IFERROR(MAX(0,ROUND(F433-INDEX(Equipo!$D$2:$D$51,MATCH(B433,Equipo!$A$2:$A$51,0)),2)),""))</f>
        <v/>
      </c>
      <c r="I433" s="8" t="n"/>
    </row>
    <row r="434">
      <c r="A434" s="10" t="n"/>
      <c r="B434" s="8" t="n"/>
      <c r="C434" s="11" t="n"/>
      <c r="D434" s="11" t="n"/>
      <c r="E434" s="8" t="n"/>
      <c r="F434" s="12">
        <f>IF(OR(C434="",D434=""),"",ROUND(MOD(D434-C434,1)*24-N(E434)/60,2))</f>
        <v/>
      </c>
      <c r="G434" s="9">
        <f>IF(A434="","",YEAR(A434-WEEKDAY(A434,2)+4)&amp;"-S"&amp;TEXT(WEEKNUM(A434,21),"00"))</f>
        <v/>
      </c>
      <c r="H434" s="12">
        <f>IF(OR(F434="",B434=""),"",IFERROR(MAX(0,ROUND(F434-INDEX(Equipo!$D$2:$D$51,MATCH(B434,Equipo!$A$2:$A$51,0)),2)),""))</f>
        <v/>
      </c>
      <c r="I434" s="8" t="n"/>
    </row>
    <row r="435">
      <c r="A435" s="10" t="n"/>
      <c r="B435" s="8" t="n"/>
      <c r="C435" s="11" t="n"/>
      <c r="D435" s="11" t="n"/>
      <c r="E435" s="8" t="n"/>
      <c r="F435" s="12">
        <f>IF(OR(C435="",D435=""),"",ROUND(MOD(D435-C435,1)*24-N(E435)/60,2))</f>
        <v/>
      </c>
      <c r="G435" s="9">
        <f>IF(A435="","",YEAR(A435-WEEKDAY(A435,2)+4)&amp;"-S"&amp;TEXT(WEEKNUM(A435,21),"00"))</f>
        <v/>
      </c>
      <c r="H435" s="12">
        <f>IF(OR(F435="",B435=""),"",IFERROR(MAX(0,ROUND(F435-INDEX(Equipo!$D$2:$D$51,MATCH(B435,Equipo!$A$2:$A$51,0)),2)),""))</f>
        <v/>
      </c>
      <c r="I435" s="8" t="n"/>
    </row>
    <row r="436">
      <c r="A436" s="10" t="n"/>
      <c r="B436" s="8" t="n"/>
      <c r="C436" s="11" t="n"/>
      <c r="D436" s="11" t="n"/>
      <c r="E436" s="8" t="n"/>
      <c r="F436" s="12">
        <f>IF(OR(C436="",D436=""),"",ROUND(MOD(D436-C436,1)*24-N(E436)/60,2))</f>
        <v/>
      </c>
      <c r="G436" s="9">
        <f>IF(A436="","",YEAR(A436-WEEKDAY(A436,2)+4)&amp;"-S"&amp;TEXT(WEEKNUM(A436,21),"00"))</f>
        <v/>
      </c>
      <c r="H436" s="12">
        <f>IF(OR(F436="",B436=""),"",IFERROR(MAX(0,ROUND(F436-INDEX(Equipo!$D$2:$D$51,MATCH(B436,Equipo!$A$2:$A$51,0)),2)),""))</f>
        <v/>
      </c>
      <c r="I436" s="8" t="n"/>
    </row>
    <row r="437">
      <c r="A437" s="10" t="n"/>
      <c r="B437" s="8" t="n"/>
      <c r="C437" s="11" t="n"/>
      <c r="D437" s="11" t="n"/>
      <c r="E437" s="8" t="n"/>
      <c r="F437" s="12">
        <f>IF(OR(C437="",D437=""),"",ROUND(MOD(D437-C437,1)*24-N(E437)/60,2))</f>
        <v/>
      </c>
      <c r="G437" s="9">
        <f>IF(A437="","",YEAR(A437-WEEKDAY(A437,2)+4)&amp;"-S"&amp;TEXT(WEEKNUM(A437,21),"00"))</f>
        <v/>
      </c>
      <c r="H437" s="12">
        <f>IF(OR(F437="",B437=""),"",IFERROR(MAX(0,ROUND(F437-INDEX(Equipo!$D$2:$D$51,MATCH(B437,Equipo!$A$2:$A$51,0)),2)),""))</f>
        <v/>
      </c>
      <c r="I437" s="8" t="n"/>
    </row>
    <row r="438">
      <c r="A438" s="10" t="n"/>
      <c r="B438" s="8" t="n"/>
      <c r="C438" s="11" t="n"/>
      <c r="D438" s="11" t="n"/>
      <c r="E438" s="8" t="n"/>
      <c r="F438" s="12">
        <f>IF(OR(C438="",D438=""),"",ROUND(MOD(D438-C438,1)*24-N(E438)/60,2))</f>
        <v/>
      </c>
      <c r="G438" s="9">
        <f>IF(A438="","",YEAR(A438-WEEKDAY(A438,2)+4)&amp;"-S"&amp;TEXT(WEEKNUM(A438,21),"00"))</f>
        <v/>
      </c>
      <c r="H438" s="12">
        <f>IF(OR(F438="",B438=""),"",IFERROR(MAX(0,ROUND(F438-INDEX(Equipo!$D$2:$D$51,MATCH(B438,Equipo!$A$2:$A$51,0)),2)),""))</f>
        <v/>
      </c>
      <c r="I438" s="8" t="n"/>
    </row>
    <row r="439">
      <c r="A439" s="10" t="n"/>
      <c r="B439" s="8" t="n"/>
      <c r="C439" s="11" t="n"/>
      <c r="D439" s="11" t="n"/>
      <c r="E439" s="8" t="n"/>
      <c r="F439" s="12">
        <f>IF(OR(C439="",D439=""),"",ROUND(MOD(D439-C439,1)*24-N(E439)/60,2))</f>
        <v/>
      </c>
      <c r="G439" s="9">
        <f>IF(A439="","",YEAR(A439-WEEKDAY(A439,2)+4)&amp;"-S"&amp;TEXT(WEEKNUM(A439,21),"00"))</f>
        <v/>
      </c>
      <c r="H439" s="12">
        <f>IF(OR(F439="",B439=""),"",IFERROR(MAX(0,ROUND(F439-INDEX(Equipo!$D$2:$D$51,MATCH(B439,Equipo!$A$2:$A$51,0)),2)),""))</f>
        <v/>
      </c>
      <c r="I439" s="8" t="n"/>
    </row>
    <row r="440">
      <c r="A440" s="10" t="n"/>
      <c r="B440" s="8" t="n"/>
      <c r="C440" s="11" t="n"/>
      <c r="D440" s="11" t="n"/>
      <c r="E440" s="8" t="n"/>
      <c r="F440" s="12">
        <f>IF(OR(C440="",D440=""),"",ROUND(MOD(D440-C440,1)*24-N(E440)/60,2))</f>
        <v/>
      </c>
      <c r="G440" s="9">
        <f>IF(A440="","",YEAR(A440-WEEKDAY(A440,2)+4)&amp;"-S"&amp;TEXT(WEEKNUM(A440,21),"00"))</f>
        <v/>
      </c>
      <c r="H440" s="12">
        <f>IF(OR(F440="",B440=""),"",IFERROR(MAX(0,ROUND(F440-INDEX(Equipo!$D$2:$D$51,MATCH(B440,Equipo!$A$2:$A$51,0)),2)),""))</f>
        <v/>
      </c>
      <c r="I440" s="8" t="n"/>
    </row>
    <row r="441">
      <c r="A441" s="10" t="n"/>
      <c r="B441" s="8" t="n"/>
      <c r="C441" s="11" t="n"/>
      <c r="D441" s="11" t="n"/>
      <c r="E441" s="8" t="n"/>
      <c r="F441" s="12">
        <f>IF(OR(C441="",D441=""),"",ROUND(MOD(D441-C441,1)*24-N(E441)/60,2))</f>
        <v/>
      </c>
      <c r="G441" s="9">
        <f>IF(A441="","",YEAR(A441-WEEKDAY(A441,2)+4)&amp;"-S"&amp;TEXT(WEEKNUM(A441,21),"00"))</f>
        <v/>
      </c>
      <c r="H441" s="12">
        <f>IF(OR(F441="",B441=""),"",IFERROR(MAX(0,ROUND(F441-INDEX(Equipo!$D$2:$D$51,MATCH(B441,Equipo!$A$2:$A$51,0)),2)),""))</f>
        <v/>
      </c>
      <c r="I441" s="8" t="n"/>
    </row>
    <row r="442">
      <c r="A442" s="10" t="n"/>
      <c r="B442" s="8" t="n"/>
      <c r="C442" s="11" t="n"/>
      <c r="D442" s="11" t="n"/>
      <c r="E442" s="8" t="n"/>
      <c r="F442" s="12">
        <f>IF(OR(C442="",D442=""),"",ROUND(MOD(D442-C442,1)*24-N(E442)/60,2))</f>
        <v/>
      </c>
      <c r="G442" s="9">
        <f>IF(A442="","",YEAR(A442-WEEKDAY(A442,2)+4)&amp;"-S"&amp;TEXT(WEEKNUM(A442,21),"00"))</f>
        <v/>
      </c>
      <c r="H442" s="12">
        <f>IF(OR(F442="",B442=""),"",IFERROR(MAX(0,ROUND(F442-INDEX(Equipo!$D$2:$D$51,MATCH(B442,Equipo!$A$2:$A$51,0)),2)),""))</f>
        <v/>
      </c>
      <c r="I442" s="8" t="n"/>
    </row>
    <row r="443">
      <c r="A443" s="10" t="n"/>
      <c r="B443" s="8" t="n"/>
      <c r="C443" s="11" t="n"/>
      <c r="D443" s="11" t="n"/>
      <c r="E443" s="8" t="n"/>
      <c r="F443" s="12">
        <f>IF(OR(C443="",D443=""),"",ROUND(MOD(D443-C443,1)*24-N(E443)/60,2))</f>
        <v/>
      </c>
      <c r="G443" s="9">
        <f>IF(A443="","",YEAR(A443-WEEKDAY(A443,2)+4)&amp;"-S"&amp;TEXT(WEEKNUM(A443,21),"00"))</f>
        <v/>
      </c>
      <c r="H443" s="12">
        <f>IF(OR(F443="",B443=""),"",IFERROR(MAX(0,ROUND(F443-INDEX(Equipo!$D$2:$D$51,MATCH(B443,Equipo!$A$2:$A$51,0)),2)),""))</f>
        <v/>
      </c>
      <c r="I443" s="8" t="n"/>
    </row>
    <row r="444">
      <c r="A444" s="10" t="n"/>
      <c r="B444" s="8" t="n"/>
      <c r="C444" s="11" t="n"/>
      <c r="D444" s="11" t="n"/>
      <c r="E444" s="8" t="n"/>
      <c r="F444" s="12">
        <f>IF(OR(C444="",D444=""),"",ROUND(MOD(D444-C444,1)*24-N(E444)/60,2))</f>
        <v/>
      </c>
      <c r="G444" s="9">
        <f>IF(A444="","",YEAR(A444-WEEKDAY(A444,2)+4)&amp;"-S"&amp;TEXT(WEEKNUM(A444,21),"00"))</f>
        <v/>
      </c>
      <c r="H444" s="12">
        <f>IF(OR(F444="",B444=""),"",IFERROR(MAX(0,ROUND(F444-INDEX(Equipo!$D$2:$D$51,MATCH(B444,Equipo!$A$2:$A$51,0)),2)),""))</f>
        <v/>
      </c>
      <c r="I444" s="8" t="n"/>
    </row>
    <row r="445">
      <c r="A445" s="10" t="n"/>
      <c r="B445" s="8" t="n"/>
      <c r="C445" s="11" t="n"/>
      <c r="D445" s="11" t="n"/>
      <c r="E445" s="8" t="n"/>
      <c r="F445" s="12">
        <f>IF(OR(C445="",D445=""),"",ROUND(MOD(D445-C445,1)*24-N(E445)/60,2))</f>
        <v/>
      </c>
      <c r="G445" s="9">
        <f>IF(A445="","",YEAR(A445-WEEKDAY(A445,2)+4)&amp;"-S"&amp;TEXT(WEEKNUM(A445,21),"00"))</f>
        <v/>
      </c>
      <c r="H445" s="12">
        <f>IF(OR(F445="",B445=""),"",IFERROR(MAX(0,ROUND(F445-INDEX(Equipo!$D$2:$D$51,MATCH(B445,Equipo!$A$2:$A$51,0)),2)),""))</f>
        <v/>
      </c>
      <c r="I445" s="8" t="n"/>
    </row>
    <row r="446">
      <c r="A446" s="10" t="n"/>
      <c r="B446" s="8" t="n"/>
      <c r="C446" s="11" t="n"/>
      <c r="D446" s="11" t="n"/>
      <c r="E446" s="8" t="n"/>
      <c r="F446" s="12">
        <f>IF(OR(C446="",D446=""),"",ROUND(MOD(D446-C446,1)*24-N(E446)/60,2))</f>
        <v/>
      </c>
      <c r="G446" s="9">
        <f>IF(A446="","",YEAR(A446-WEEKDAY(A446,2)+4)&amp;"-S"&amp;TEXT(WEEKNUM(A446,21),"00"))</f>
        <v/>
      </c>
      <c r="H446" s="12">
        <f>IF(OR(F446="",B446=""),"",IFERROR(MAX(0,ROUND(F446-INDEX(Equipo!$D$2:$D$51,MATCH(B446,Equipo!$A$2:$A$51,0)),2)),""))</f>
        <v/>
      </c>
      <c r="I446" s="8" t="n"/>
    </row>
    <row r="447">
      <c r="A447" s="10" t="n"/>
      <c r="B447" s="8" t="n"/>
      <c r="C447" s="11" t="n"/>
      <c r="D447" s="11" t="n"/>
      <c r="E447" s="8" t="n"/>
      <c r="F447" s="12">
        <f>IF(OR(C447="",D447=""),"",ROUND(MOD(D447-C447,1)*24-N(E447)/60,2))</f>
        <v/>
      </c>
      <c r="G447" s="9">
        <f>IF(A447="","",YEAR(A447-WEEKDAY(A447,2)+4)&amp;"-S"&amp;TEXT(WEEKNUM(A447,21),"00"))</f>
        <v/>
      </c>
      <c r="H447" s="12">
        <f>IF(OR(F447="",B447=""),"",IFERROR(MAX(0,ROUND(F447-INDEX(Equipo!$D$2:$D$51,MATCH(B447,Equipo!$A$2:$A$51,0)),2)),""))</f>
        <v/>
      </c>
      <c r="I447" s="8" t="n"/>
    </row>
    <row r="448">
      <c r="A448" s="10" t="n"/>
      <c r="B448" s="8" t="n"/>
      <c r="C448" s="11" t="n"/>
      <c r="D448" s="11" t="n"/>
      <c r="E448" s="8" t="n"/>
      <c r="F448" s="12">
        <f>IF(OR(C448="",D448=""),"",ROUND(MOD(D448-C448,1)*24-N(E448)/60,2))</f>
        <v/>
      </c>
      <c r="G448" s="9">
        <f>IF(A448="","",YEAR(A448-WEEKDAY(A448,2)+4)&amp;"-S"&amp;TEXT(WEEKNUM(A448,21),"00"))</f>
        <v/>
      </c>
      <c r="H448" s="12">
        <f>IF(OR(F448="",B448=""),"",IFERROR(MAX(0,ROUND(F448-INDEX(Equipo!$D$2:$D$51,MATCH(B448,Equipo!$A$2:$A$51,0)),2)),""))</f>
        <v/>
      </c>
      <c r="I448" s="8" t="n"/>
    </row>
    <row r="449">
      <c r="A449" s="10" t="n"/>
      <c r="B449" s="8" t="n"/>
      <c r="C449" s="11" t="n"/>
      <c r="D449" s="11" t="n"/>
      <c r="E449" s="8" t="n"/>
      <c r="F449" s="12">
        <f>IF(OR(C449="",D449=""),"",ROUND(MOD(D449-C449,1)*24-N(E449)/60,2))</f>
        <v/>
      </c>
      <c r="G449" s="9">
        <f>IF(A449="","",YEAR(A449-WEEKDAY(A449,2)+4)&amp;"-S"&amp;TEXT(WEEKNUM(A449,21),"00"))</f>
        <v/>
      </c>
      <c r="H449" s="12">
        <f>IF(OR(F449="",B449=""),"",IFERROR(MAX(0,ROUND(F449-INDEX(Equipo!$D$2:$D$51,MATCH(B449,Equipo!$A$2:$A$51,0)),2)),""))</f>
        <v/>
      </c>
      <c r="I449" s="8" t="n"/>
    </row>
    <row r="450">
      <c r="A450" s="10" t="n"/>
      <c r="B450" s="8" t="n"/>
      <c r="C450" s="11" t="n"/>
      <c r="D450" s="11" t="n"/>
      <c r="E450" s="8" t="n"/>
      <c r="F450" s="12">
        <f>IF(OR(C450="",D450=""),"",ROUND(MOD(D450-C450,1)*24-N(E450)/60,2))</f>
        <v/>
      </c>
      <c r="G450" s="9">
        <f>IF(A450="","",YEAR(A450-WEEKDAY(A450,2)+4)&amp;"-S"&amp;TEXT(WEEKNUM(A450,21),"00"))</f>
        <v/>
      </c>
      <c r="H450" s="12">
        <f>IF(OR(F450="",B450=""),"",IFERROR(MAX(0,ROUND(F450-INDEX(Equipo!$D$2:$D$51,MATCH(B450,Equipo!$A$2:$A$51,0)),2)),""))</f>
        <v/>
      </c>
      <c r="I450" s="8" t="n"/>
    </row>
    <row r="451">
      <c r="A451" s="10" t="n"/>
      <c r="B451" s="8" t="n"/>
      <c r="C451" s="11" t="n"/>
      <c r="D451" s="11" t="n"/>
      <c r="E451" s="8" t="n"/>
      <c r="F451" s="12">
        <f>IF(OR(C451="",D451=""),"",ROUND(MOD(D451-C451,1)*24-N(E451)/60,2))</f>
        <v/>
      </c>
      <c r="G451" s="9">
        <f>IF(A451="","",YEAR(A451-WEEKDAY(A451,2)+4)&amp;"-S"&amp;TEXT(WEEKNUM(A451,21),"00"))</f>
        <v/>
      </c>
      <c r="H451" s="12">
        <f>IF(OR(F451="",B451=""),"",IFERROR(MAX(0,ROUND(F451-INDEX(Equipo!$D$2:$D$51,MATCH(B451,Equipo!$A$2:$A$51,0)),2)),""))</f>
        <v/>
      </c>
      <c r="I451" s="8" t="n"/>
    </row>
    <row r="452">
      <c r="A452" s="10" t="n"/>
      <c r="B452" s="8" t="n"/>
      <c r="C452" s="11" t="n"/>
      <c r="D452" s="11" t="n"/>
      <c r="E452" s="8" t="n"/>
      <c r="F452" s="12">
        <f>IF(OR(C452="",D452=""),"",ROUND(MOD(D452-C452,1)*24-N(E452)/60,2))</f>
        <v/>
      </c>
      <c r="G452" s="9">
        <f>IF(A452="","",YEAR(A452-WEEKDAY(A452,2)+4)&amp;"-S"&amp;TEXT(WEEKNUM(A452,21),"00"))</f>
        <v/>
      </c>
      <c r="H452" s="12">
        <f>IF(OR(F452="",B452=""),"",IFERROR(MAX(0,ROUND(F452-INDEX(Equipo!$D$2:$D$51,MATCH(B452,Equipo!$A$2:$A$51,0)),2)),""))</f>
        <v/>
      </c>
      <c r="I452" s="8" t="n"/>
    </row>
    <row r="453">
      <c r="A453" s="10" t="n"/>
      <c r="B453" s="8" t="n"/>
      <c r="C453" s="11" t="n"/>
      <c r="D453" s="11" t="n"/>
      <c r="E453" s="8" t="n"/>
      <c r="F453" s="12">
        <f>IF(OR(C453="",D453=""),"",ROUND(MOD(D453-C453,1)*24-N(E453)/60,2))</f>
        <v/>
      </c>
      <c r="G453" s="9">
        <f>IF(A453="","",YEAR(A453-WEEKDAY(A453,2)+4)&amp;"-S"&amp;TEXT(WEEKNUM(A453,21),"00"))</f>
        <v/>
      </c>
      <c r="H453" s="12">
        <f>IF(OR(F453="",B453=""),"",IFERROR(MAX(0,ROUND(F453-INDEX(Equipo!$D$2:$D$51,MATCH(B453,Equipo!$A$2:$A$51,0)),2)),""))</f>
        <v/>
      </c>
      <c r="I453" s="8" t="n"/>
    </row>
    <row r="454">
      <c r="A454" s="10" t="n"/>
      <c r="B454" s="8" t="n"/>
      <c r="C454" s="11" t="n"/>
      <c r="D454" s="11" t="n"/>
      <c r="E454" s="8" t="n"/>
      <c r="F454" s="12">
        <f>IF(OR(C454="",D454=""),"",ROUND(MOD(D454-C454,1)*24-N(E454)/60,2))</f>
        <v/>
      </c>
      <c r="G454" s="9">
        <f>IF(A454="","",YEAR(A454-WEEKDAY(A454,2)+4)&amp;"-S"&amp;TEXT(WEEKNUM(A454,21),"00"))</f>
        <v/>
      </c>
      <c r="H454" s="12">
        <f>IF(OR(F454="",B454=""),"",IFERROR(MAX(0,ROUND(F454-INDEX(Equipo!$D$2:$D$51,MATCH(B454,Equipo!$A$2:$A$51,0)),2)),""))</f>
        <v/>
      </c>
      <c r="I454" s="8" t="n"/>
    </row>
    <row r="455">
      <c r="A455" s="10" t="n"/>
      <c r="B455" s="8" t="n"/>
      <c r="C455" s="11" t="n"/>
      <c r="D455" s="11" t="n"/>
      <c r="E455" s="8" t="n"/>
      <c r="F455" s="12">
        <f>IF(OR(C455="",D455=""),"",ROUND(MOD(D455-C455,1)*24-N(E455)/60,2))</f>
        <v/>
      </c>
      <c r="G455" s="9">
        <f>IF(A455="","",YEAR(A455-WEEKDAY(A455,2)+4)&amp;"-S"&amp;TEXT(WEEKNUM(A455,21),"00"))</f>
        <v/>
      </c>
      <c r="H455" s="12">
        <f>IF(OR(F455="",B455=""),"",IFERROR(MAX(0,ROUND(F455-INDEX(Equipo!$D$2:$D$51,MATCH(B455,Equipo!$A$2:$A$51,0)),2)),""))</f>
        <v/>
      </c>
      <c r="I455" s="8" t="n"/>
    </row>
    <row r="456">
      <c r="A456" s="10" t="n"/>
      <c r="B456" s="8" t="n"/>
      <c r="C456" s="11" t="n"/>
      <c r="D456" s="11" t="n"/>
      <c r="E456" s="8" t="n"/>
      <c r="F456" s="12">
        <f>IF(OR(C456="",D456=""),"",ROUND(MOD(D456-C456,1)*24-N(E456)/60,2))</f>
        <v/>
      </c>
      <c r="G456" s="9">
        <f>IF(A456="","",YEAR(A456-WEEKDAY(A456,2)+4)&amp;"-S"&amp;TEXT(WEEKNUM(A456,21),"00"))</f>
        <v/>
      </c>
      <c r="H456" s="12">
        <f>IF(OR(F456="",B456=""),"",IFERROR(MAX(0,ROUND(F456-INDEX(Equipo!$D$2:$D$51,MATCH(B456,Equipo!$A$2:$A$51,0)),2)),""))</f>
        <v/>
      </c>
      <c r="I456" s="8" t="n"/>
    </row>
    <row r="457">
      <c r="A457" s="10" t="n"/>
      <c r="B457" s="8" t="n"/>
      <c r="C457" s="11" t="n"/>
      <c r="D457" s="11" t="n"/>
      <c r="E457" s="8" t="n"/>
      <c r="F457" s="12">
        <f>IF(OR(C457="",D457=""),"",ROUND(MOD(D457-C457,1)*24-N(E457)/60,2))</f>
        <v/>
      </c>
      <c r="G457" s="9">
        <f>IF(A457="","",YEAR(A457-WEEKDAY(A457,2)+4)&amp;"-S"&amp;TEXT(WEEKNUM(A457,21),"00"))</f>
        <v/>
      </c>
      <c r="H457" s="12">
        <f>IF(OR(F457="",B457=""),"",IFERROR(MAX(0,ROUND(F457-INDEX(Equipo!$D$2:$D$51,MATCH(B457,Equipo!$A$2:$A$51,0)),2)),""))</f>
        <v/>
      </c>
      <c r="I457" s="8" t="n"/>
    </row>
    <row r="458">
      <c r="A458" s="10" t="n"/>
      <c r="B458" s="8" t="n"/>
      <c r="C458" s="11" t="n"/>
      <c r="D458" s="11" t="n"/>
      <c r="E458" s="8" t="n"/>
      <c r="F458" s="12">
        <f>IF(OR(C458="",D458=""),"",ROUND(MOD(D458-C458,1)*24-N(E458)/60,2))</f>
        <v/>
      </c>
      <c r="G458" s="9">
        <f>IF(A458="","",YEAR(A458-WEEKDAY(A458,2)+4)&amp;"-S"&amp;TEXT(WEEKNUM(A458,21),"00"))</f>
        <v/>
      </c>
      <c r="H458" s="12">
        <f>IF(OR(F458="",B458=""),"",IFERROR(MAX(0,ROUND(F458-INDEX(Equipo!$D$2:$D$51,MATCH(B458,Equipo!$A$2:$A$51,0)),2)),""))</f>
        <v/>
      </c>
      <c r="I458" s="8" t="n"/>
    </row>
    <row r="459">
      <c r="A459" s="10" t="n"/>
      <c r="B459" s="8" t="n"/>
      <c r="C459" s="11" t="n"/>
      <c r="D459" s="11" t="n"/>
      <c r="E459" s="8" t="n"/>
      <c r="F459" s="12">
        <f>IF(OR(C459="",D459=""),"",ROUND(MOD(D459-C459,1)*24-N(E459)/60,2))</f>
        <v/>
      </c>
      <c r="G459" s="9">
        <f>IF(A459="","",YEAR(A459-WEEKDAY(A459,2)+4)&amp;"-S"&amp;TEXT(WEEKNUM(A459,21),"00"))</f>
        <v/>
      </c>
      <c r="H459" s="12">
        <f>IF(OR(F459="",B459=""),"",IFERROR(MAX(0,ROUND(F459-INDEX(Equipo!$D$2:$D$51,MATCH(B459,Equipo!$A$2:$A$51,0)),2)),""))</f>
        <v/>
      </c>
      <c r="I459" s="8" t="n"/>
    </row>
    <row r="460">
      <c r="A460" s="10" t="n"/>
      <c r="B460" s="8" t="n"/>
      <c r="C460" s="11" t="n"/>
      <c r="D460" s="11" t="n"/>
      <c r="E460" s="8" t="n"/>
      <c r="F460" s="12">
        <f>IF(OR(C460="",D460=""),"",ROUND(MOD(D460-C460,1)*24-N(E460)/60,2))</f>
        <v/>
      </c>
      <c r="G460" s="9">
        <f>IF(A460="","",YEAR(A460-WEEKDAY(A460,2)+4)&amp;"-S"&amp;TEXT(WEEKNUM(A460,21),"00"))</f>
        <v/>
      </c>
      <c r="H460" s="12">
        <f>IF(OR(F460="",B460=""),"",IFERROR(MAX(0,ROUND(F460-INDEX(Equipo!$D$2:$D$51,MATCH(B460,Equipo!$A$2:$A$51,0)),2)),""))</f>
        <v/>
      </c>
      <c r="I460" s="8" t="n"/>
    </row>
    <row r="461">
      <c r="A461" s="10" t="n"/>
      <c r="B461" s="8" t="n"/>
      <c r="C461" s="11" t="n"/>
      <c r="D461" s="11" t="n"/>
      <c r="E461" s="8" t="n"/>
      <c r="F461" s="12">
        <f>IF(OR(C461="",D461=""),"",ROUND(MOD(D461-C461,1)*24-N(E461)/60,2))</f>
        <v/>
      </c>
      <c r="G461" s="9">
        <f>IF(A461="","",YEAR(A461-WEEKDAY(A461,2)+4)&amp;"-S"&amp;TEXT(WEEKNUM(A461,21),"00"))</f>
        <v/>
      </c>
      <c r="H461" s="12">
        <f>IF(OR(F461="",B461=""),"",IFERROR(MAX(0,ROUND(F461-INDEX(Equipo!$D$2:$D$51,MATCH(B461,Equipo!$A$2:$A$51,0)),2)),""))</f>
        <v/>
      </c>
      <c r="I461" s="8" t="n"/>
    </row>
    <row r="462">
      <c r="A462" s="10" t="n"/>
      <c r="B462" s="8" t="n"/>
      <c r="C462" s="11" t="n"/>
      <c r="D462" s="11" t="n"/>
      <c r="E462" s="8" t="n"/>
      <c r="F462" s="12">
        <f>IF(OR(C462="",D462=""),"",ROUND(MOD(D462-C462,1)*24-N(E462)/60,2))</f>
        <v/>
      </c>
      <c r="G462" s="9">
        <f>IF(A462="","",YEAR(A462-WEEKDAY(A462,2)+4)&amp;"-S"&amp;TEXT(WEEKNUM(A462,21),"00"))</f>
        <v/>
      </c>
      <c r="H462" s="12">
        <f>IF(OR(F462="",B462=""),"",IFERROR(MAX(0,ROUND(F462-INDEX(Equipo!$D$2:$D$51,MATCH(B462,Equipo!$A$2:$A$51,0)),2)),""))</f>
        <v/>
      </c>
      <c r="I462" s="8" t="n"/>
    </row>
    <row r="463">
      <c r="A463" s="10" t="n"/>
      <c r="B463" s="8" t="n"/>
      <c r="C463" s="11" t="n"/>
      <c r="D463" s="11" t="n"/>
      <c r="E463" s="8" t="n"/>
      <c r="F463" s="12">
        <f>IF(OR(C463="",D463=""),"",ROUND(MOD(D463-C463,1)*24-N(E463)/60,2))</f>
        <v/>
      </c>
      <c r="G463" s="9">
        <f>IF(A463="","",YEAR(A463-WEEKDAY(A463,2)+4)&amp;"-S"&amp;TEXT(WEEKNUM(A463,21),"00"))</f>
        <v/>
      </c>
      <c r="H463" s="12">
        <f>IF(OR(F463="",B463=""),"",IFERROR(MAX(0,ROUND(F463-INDEX(Equipo!$D$2:$D$51,MATCH(B463,Equipo!$A$2:$A$51,0)),2)),""))</f>
        <v/>
      </c>
      <c r="I463" s="8" t="n"/>
    </row>
    <row r="464">
      <c r="A464" s="10" t="n"/>
      <c r="B464" s="8" t="n"/>
      <c r="C464" s="11" t="n"/>
      <c r="D464" s="11" t="n"/>
      <c r="E464" s="8" t="n"/>
      <c r="F464" s="12">
        <f>IF(OR(C464="",D464=""),"",ROUND(MOD(D464-C464,1)*24-N(E464)/60,2))</f>
        <v/>
      </c>
      <c r="G464" s="9">
        <f>IF(A464="","",YEAR(A464-WEEKDAY(A464,2)+4)&amp;"-S"&amp;TEXT(WEEKNUM(A464,21),"00"))</f>
        <v/>
      </c>
      <c r="H464" s="12">
        <f>IF(OR(F464="",B464=""),"",IFERROR(MAX(0,ROUND(F464-INDEX(Equipo!$D$2:$D$51,MATCH(B464,Equipo!$A$2:$A$51,0)),2)),""))</f>
        <v/>
      </c>
      <c r="I464" s="8" t="n"/>
    </row>
    <row r="465">
      <c r="A465" s="10" t="n"/>
      <c r="B465" s="8" t="n"/>
      <c r="C465" s="11" t="n"/>
      <c r="D465" s="11" t="n"/>
      <c r="E465" s="8" t="n"/>
      <c r="F465" s="12">
        <f>IF(OR(C465="",D465=""),"",ROUND(MOD(D465-C465,1)*24-N(E465)/60,2))</f>
        <v/>
      </c>
      <c r="G465" s="9">
        <f>IF(A465="","",YEAR(A465-WEEKDAY(A465,2)+4)&amp;"-S"&amp;TEXT(WEEKNUM(A465,21),"00"))</f>
        <v/>
      </c>
      <c r="H465" s="12">
        <f>IF(OR(F465="",B465=""),"",IFERROR(MAX(0,ROUND(F465-INDEX(Equipo!$D$2:$D$51,MATCH(B465,Equipo!$A$2:$A$51,0)),2)),""))</f>
        <v/>
      </c>
      <c r="I465" s="8" t="n"/>
    </row>
    <row r="466">
      <c r="A466" s="10" t="n"/>
      <c r="B466" s="8" t="n"/>
      <c r="C466" s="11" t="n"/>
      <c r="D466" s="11" t="n"/>
      <c r="E466" s="8" t="n"/>
      <c r="F466" s="12">
        <f>IF(OR(C466="",D466=""),"",ROUND(MOD(D466-C466,1)*24-N(E466)/60,2))</f>
        <v/>
      </c>
      <c r="G466" s="9">
        <f>IF(A466="","",YEAR(A466-WEEKDAY(A466,2)+4)&amp;"-S"&amp;TEXT(WEEKNUM(A466,21),"00"))</f>
        <v/>
      </c>
      <c r="H466" s="12">
        <f>IF(OR(F466="",B466=""),"",IFERROR(MAX(0,ROUND(F466-INDEX(Equipo!$D$2:$D$51,MATCH(B466,Equipo!$A$2:$A$51,0)),2)),""))</f>
        <v/>
      </c>
      <c r="I466" s="8" t="n"/>
    </row>
    <row r="467">
      <c r="A467" s="10" t="n"/>
      <c r="B467" s="8" t="n"/>
      <c r="C467" s="11" t="n"/>
      <c r="D467" s="11" t="n"/>
      <c r="E467" s="8" t="n"/>
      <c r="F467" s="12">
        <f>IF(OR(C467="",D467=""),"",ROUND(MOD(D467-C467,1)*24-N(E467)/60,2))</f>
        <v/>
      </c>
      <c r="G467" s="9">
        <f>IF(A467="","",YEAR(A467-WEEKDAY(A467,2)+4)&amp;"-S"&amp;TEXT(WEEKNUM(A467,21),"00"))</f>
        <v/>
      </c>
      <c r="H467" s="12">
        <f>IF(OR(F467="",B467=""),"",IFERROR(MAX(0,ROUND(F467-INDEX(Equipo!$D$2:$D$51,MATCH(B467,Equipo!$A$2:$A$51,0)),2)),""))</f>
        <v/>
      </c>
      <c r="I467" s="8" t="n"/>
    </row>
    <row r="468">
      <c r="A468" s="10" t="n"/>
      <c r="B468" s="8" t="n"/>
      <c r="C468" s="11" t="n"/>
      <c r="D468" s="11" t="n"/>
      <c r="E468" s="8" t="n"/>
      <c r="F468" s="12">
        <f>IF(OR(C468="",D468=""),"",ROUND(MOD(D468-C468,1)*24-N(E468)/60,2))</f>
        <v/>
      </c>
      <c r="G468" s="9">
        <f>IF(A468="","",YEAR(A468-WEEKDAY(A468,2)+4)&amp;"-S"&amp;TEXT(WEEKNUM(A468,21),"00"))</f>
        <v/>
      </c>
      <c r="H468" s="12">
        <f>IF(OR(F468="",B468=""),"",IFERROR(MAX(0,ROUND(F468-INDEX(Equipo!$D$2:$D$51,MATCH(B468,Equipo!$A$2:$A$51,0)),2)),""))</f>
        <v/>
      </c>
      <c r="I468" s="8" t="n"/>
    </row>
    <row r="469">
      <c r="A469" s="10" t="n"/>
      <c r="B469" s="8" t="n"/>
      <c r="C469" s="11" t="n"/>
      <c r="D469" s="11" t="n"/>
      <c r="E469" s="8" t="n"/>
      <c r="F469" s="12">
        <f>IF(OR(C469="",D469=""),"",ROUND(MOD(D469-C469,1)*24-N(E469)/60,2))</f>
        <v/>
      </c>
      <c r="G469" s="9">
        <f>IF(A469="","",YEAR(A469-WEEKDAY(A469,2)+4)&amp;"-S"&amp;TEXT(WEEKNUM(A469,21),"00"))</f>
        <v/>
      </c>
      <c r="H469" s="12">
        <f>IF(OR(F469="",B469=""),"",IFERROR(MAX(0,ROUND(F469-INDEX(Equipo!$D$2:$D$51,MATCH(B469,Equipo!$A$2:$A$51,0)),2)),""))</f>
        <v/>
      </c>
      <c r="I469" s="8" t="n"/>
    </row>
    <row r="470">
      <c r="A470" s="10" t="n"/>
      <c r="B470" s="8" t="n"/>
      <c r="C470" s="11" t="n"/>
      <c r="D470" s="11" t="n"/>
      <c r="E470" s="8" t="n"/>
      <c r="F470" s="12">
        <f>IF(OR(C470="",D470=""),"",ROUND(MOD(D470-C470,1)*24-N(E470)/60,2))</f>
        <v/>
      </c>
      <c r="G470" s="9">
        <f>IF(A470="","",YEAR(A470-WEEKDAY(A470,2)+4)&amp;"-S"&amp;TEXT(WEEKNUM(A470,21),"00"))</f>
        <v/>
      </c>
      <c r="H470" s="12">
        <f>IF(OR(F470="",B470=""),"",IFERROR(MAX(0,ROUND(F470-INDEX(Equipo!$D$2:$D$51,MATCH(B470,Equipo!$A$2:$A$51,0)),2)),""))</f>
        <v/>
      </c>
      <c r="I470" s="8" t="n"/>
    </row>
    <row r="471">
      <c r="A471" s="10" t="n"/>
      <c r="B471" s="8" t="n"/>
      <c r="C471" s="11" t="n"/>
      <c r="D471" s="11" t="n"/>
      <c r="E471" s="8" t="n"/>
      <c r="F471" s="12">
        <f>IF(OR(C471="",D471=""),"",ROUND(MOD(D471-C471,1)*24-N(E471)/60,2))</f>
        <v/>
      </c>
      <c r="G471" s="9">
        <f>IF(A471="","",YEAR(A471-WEEKDAY(A471,2)+4)&amp;"-S"&amp;TEXT(WEEKNUM(A471,21),"00"))</f>
        <v/>
      </c>
      <c r="H471" s="12">
        <f>IF(OR(F471="",B471=""),"",IFERROR(MAX(0,ROUND(F471-INDEX(Equipo!$D$2:$D$51,MATCH(B471,Equipo!$A$2:$A$51,0)),2)),""))</f>
        <v/>
      </c>
      <c r="I471" s="8" t="n"/>
    </row>
    <row r="472">
      <c r="A472" s="10" t="n"/>
      <c r="B472" s="8" t="n"/>
      <c r="C472" s="11" t="n"/>
      <c r="D472" s="11" t="n"/>
      <c r="E472" s="8" t="n"/>
      <c r="F472" s="12">
        <f>IF(OR(C472="",D472=""),"",ROUND(MOD(D472-C472,1)*24-N(E472)/60,2))</f>
        <v/>
      </c>
      <c r="G472" s="9">
        <f>IF(A472="","",YEAR(A472-WEEKDAY(A472,2)+4)&amp;"-S"&amp;TEXT(WEEKNUM(A472,21),"00"))</f>
        <v/>
      </c>
      <c r="H472" s="12">
        <f>IF(OR(F472="",B472=""),"",IFERROR(MAX(0,ROUND(F472-INDEX(Equipo!$D$2:$D$51,MATCH(B472,Equipo!$A$2:$A$51,0)),2)),""))</f>
        <v/>
      </c>
      <c r="I472" s="8" t="n"/>
    </row>
    <row r="473">
      <c r="A473" s="10" t="n"/>
      <c r="B473" s="8" t="n"/>
      <c r="C473" s="11" t="n"/>
      <c r="D473" s="11" t="n"/>
      <c r="E473" s="8" t="n"/>
      <c r="F473" s="12">
        <f>IF(OR(C473="",D473=""),"",ROUND(MOD(D473-C473,1)*24-N(E473)/60,2))</f>
        <v/>
      </c>
      <c r="G473" s="9">
        <f>IF(A473="","",YEAR(A473-WEEKDAY(A473,2)+4)&amp;"-S"&amp;TEXT(WEEKNUM(A473,21),"00"))</f>
        <v/>
      </c>
      <c r="H473" s="12">
        <f>IF(OR(F473="",B473=""),"",IFERROR(MAX(0,ROUND(F473-INDEX(Equipo!$D$2:$D$51,MATCH(B473,Equipo!$A$2:$A$51,0)),2)),""))</f>
        <v/>
      </c>
      <c r="I473" s="8" t="n"/>
    </row>
    <row r="474">
      <c r="A474" s="10" t="n"/>
      <c r="B474" s="8" t="n"/>
      <c r="C474" s="11" t="n"/>
      <c r="D474" s="11" t="n"/>
      <c r="E474" s="8" t="n"/>
      <c r="F474" s="12">
        <f>IF(OR(C474="",D474=""),"",ROUND(MOD(D474-C474,1)*24-N(E474)/60,2))</f>
        <v/>
      </c>
      <c r="G474" s="9">
        <f>IF(A474="","",YEAR(A474-WEEKDAY(A474,2)+4)&amp;"-S"&amp;TEXT(WEEKNUM(A474,21),"00"))</f>
        <v/>
      </c>
      <c r="H474" s="12">
        <f>IF(OR(F474="",B474=""),"",IFERROR(MAX(0,ROUND(F474-INDEX(Equipo!$D$2:$D$51,MATCH(B474,Equipo!$A$2:$A$51,0)),2)),""))</f>
        <v/>
      </c>
      <c r="I474" s="8" t="n"/>
    </row>
    <row r="475">
      <c r="A475" s="10" t="n"/>
      <c r="B475" s="8" t="n"/>
      <c r="C475" s="11" t="n"/>
      <c r="D475" s="11" t="n"/>
      <c r="E475" s="8" t="n"/>
      <c r="F475" s="12">
        <f>IF(OR(C475="",D475=""),"",ROUND(MOD(D475-C475,1)*24-N(E475)/60,2))</f>
        <v/>
      </c>
      <c r="G475" s="9">
        <f>IF(A475="","",YEAR(A475-WEEKDAY(A475,2)+4)&amp;"-S"&amp;TEXT(WEEKNUM(A475,21),"00"))</f>
        <v/>
      </c>
      <c r="H475" s="12">
        <f>IF(OR(F475="",B475=""),"",IFERROR(MAX(0,ROUND(F475-INDEX(Equipo!$D$2:$D$51,MATCH(B475,Equipo!$A$2:$A$51,0)),2)),""))</f>
        <v/>
      </c>
      <c r="I475" s="8" t="n"/>
    </row>
    <row r="476">
      <c r="A476" s="10" t="n"/>
      <c r="B476" s="8" t="n"/>
      <c r="C476" s="11" t="n"/>
      <c r="D476" s="11" t="n"/>
      <c r="E476" s="8" t="n"/>
      <c r="F476" s="12">
        <f>IF(OR(C476="",D476=""),"",ROUND(MOD(D476-C476,1)*24-N(E476)/60,2))</f>
        <v/>
      </c>
      <c r="G476" s="9">
        <f>IF(A476="","",YEAR(A476-WEEKDAY(A476,2)+4)&amp;"-S"&amp;TEXT(WEEKNUM(A476,21),"00"))</f>
        <v/>
      </c>
      <c r="H476" s="12">
        <f>IF(OR(F476="",B476=""),"",IFERROR(MAX(0,ROUND(F476-INDEX(Equipo!$D$2:$D$51,MATCH(B476,Equipo!$A$2:$A$51,0)),2)),""))</f>
        <v/>
      </c>
      <c r="I476" s="8" t="n"/>
    </row>
    <row r="477">
      <c r="A477" s="10" t="n"/>
      <c r="B477" s="8" t="n"/>
      <c r="C477" s="11" t="n"/>
      <c r="D477" s="11" t="n"/>
      <c r="E477" s="8" t="n"/>
      <c r="F477" s="12">
        <f>IF(OR(C477="",D477=""),"",ROUND(MOD(D477-C477,1)*24-N(E477)/60,2))</f>
        <v/>
      </c>
      <c r="G477" s="9">
        <f>IF(A477="","",YEAR(A477-WEEKDAY(A477,2)+4)&amp;"-S"&amp;TEXT(WEEKNUM(A477,21),"00"))</f>
        <v/>
      </c>
      <c r="H477" s="12">
        <f>IF(OR(F477="",B477=""),"",IFERROR(MAX(0,ROUND(F477-INDEX(Equipo!$D$2:$D$51,MATCH(B477,Equipo!$A$2:$A$51,0)),2)),""))</f>
        <v/>
      </c>
      <c r="I477" s="8" t="n"/>
    </row>
    <row r="478">
      <c r="A478" s="10" t="n"/>
      <c r="B478" s="8" t="n"/>
      <c r="C478" s="11" t="n"/>
      <c r="D478" s="11" t="n"/>
      <c r="E478" s="8" t="n"/>
      <c r="F478" s="12">
        <f>IF(OR(C478="",D478=""),"",ROUND(MOD(D478-C478,1)*24-N(E478)/60,2))</f>
        <v/>
      </c>
      <c r="G478" s="9">
        <f>IF(A478="","",YEAR(A478-WEEKDAY(A478,2)+4)&amp;"-S"&amp;TEXT(WEEKNUM(A478,21),"00"))</f>
        <v/>
      </c>
      <c r="H478" s="12">
        <f>IF(OR(F478="",B478=""),"",IFERROR(MAX(0,ROUND(F478-INDEX(Equipo!$D$2:$D$51,MATCH(B478,Equipo!$A$2:$A$51,0)),2)),""))</f>
        <v/>
      </c>
      <c r="I478" s="8" t="n"/>
    </row>
    <row r="479">
      <c r="A479" s="10" t="n"/>
      <c r="B479" s="8" t="n"/>
      <c r="C479" s="11" t="n"/>
      <c r="D479" s="11" t="n"/>
      <c r="E479" s="8" t="n"/>
      <c r="F479" s="12">
        <f>IF(OR(C479="",D479=""),"",ROUND(MOD(D479-C479,1)*24-N(E479)/60,2))</f>
        <v/>
      </c>
      <c r="G479" s="9">
        <f>IF(A479="","",YEAR(A479-WEEKDAY(A479,2)+4)&amp;"-S"&amp;TEXT(WEEKNUM(A479,21),"00"))</f>
        <v/>
      </c>
      <c r="H479" s="12">
        <f>IF(OR(F479="",B479=""),"",IFERROR(MAX(0,ROUND(F479-INDEX(Equipo!$D$2:$D$51,MATCH(B479,Equipo!$A$2:$A$51,0)),2)),""))</f>
        <v/>
      </c>
      <c r="I479" s="8" t="n"/>
    </row>
    <row r="480">
      <c r="A480" s="10" t="n"/>
      <c r="B480" s="8" t="n"/>
      <c r="C480" s="11" t="n"/>
      <c r="D480" s="11" t="n"/>
      <c r="E480" s="8" t="n"/>
      <c r="F480" s="12">
        <f>IF(OR(C480="",D480=""),"",ROUND(MOD(D480-C480,1)*24-N(E480)/60,2))</f>
        <v/>
      </c>
      <c r="G480" s="9">
        <f>IF(A480="","",YEAR(A480-WEEKDAY(A480,2)+4)&amp;"-S"&amp;TEXT(WEEKNUM(A480,21),"00"))</f>
        <v/>
      </c>
      <c r="H480" s="12">
        <f>IF(OR(F480="",B480=""),"",IFERROR(MAX(0,ROUND(F480-INDEX(Equipo!$D$2:$D$51,MATCH(B480,Equipo!$A$2:$A$51,0)),2)),""))</f>
        <v/>
      </c>
      <c r="I480" s="8" t="n"/>
    </row>
    <row r="481">
      <c r="A481" s="10" t="n"/>
      <c r="B481" s="8" t="n"/>
      <c r="C481" s="11" t="n"/>
      <c r="D481" s="11" t="n"/>
      <c r="E481" s="8" t="n"/>
      <c r="F481" s="12">
        <f>IF(OR(C481="",D481=""),"",ROUND(MOD(D481-C481,1)*24-N(E481)/60,2))</f>
        <v/>
      </c>
      <c r="G481" s="9">
        <f>IF(A481="","",YEAR(A481-WEEKDAY(A481,2)+4)&amp;"-S"&amp;TEXT(WEEKNUM(A481,21),"00"))</f>
        <v/>
      </c>
      <c r="H481" s="12">
        <f>IF(OR(F481="",B481=""),"",IFERROR(MAX(0,ROUND(F481-INDEX(Equipo!$D$2:$D$51,MATCH(B481,Equipo!$A$2:$A$51,0)),2)),""))</f>
        <v/>
      </c>
      <c r="I481" s="8" t="n"/>
    </row>
    <row r="482">
      <c r="A482" s="10" t="n"/>
      <c r="B482" s="8" t="n"/>
      <c r="C482" s="11" t="n"/>
      <c r="D482" s="11" t="n"/>
      <c r="E482" s="8" t="n"/>
      <c r="F482" s="12">
        <f>IF(OR(C482="",D482=""),"",ROUND(MOD(D482-C482,1)*24-N(E482)/60,2))</f>
        <v/>
      </c>
      <c r="G482" s="9">
        <f>IF(A482="","",YEAR(A482-WEEKDAY(A482,2)+4)&amp;"-S"&amp;TEXT(WEEKNUM(A482,21),"00"))</f>
        <v/>
      </c>
      <c r="H482" s="12">
        <f>IF(OR(F482="",B482=""),"",IFERROR(MAX(0,ROUND(F482-INDEX(Equipo!$D$2:$D$51,MATCH(B482,Equipo!$A$2:$A$51,0)),2)),""))</f>
        <v/>
      </c>
      <c r="I482" s="8" t="n"/>
    </row>
    <row r="483">
      <c r="A483" s="10" t="n"/>
      <c r="B483" s="8" t="n"/>
      <c r="C483" s="11" t="n"/>
      <c r="D483" s="11" t="n"/>
      <c r="E483" s="8" t="n"/>
      <c r="F483" s="12">
        <f>IF(OR(C483="",D483=""),"",ROUND(MOD(D483-C483,1)*24-N(E483)/60,2))</f>
        <v/>
      </c>
      <c r="G483" s="9">
        <f>IF(A483="","",YEAR(A483-WEEKDAY(A483,2)+4)&amp;"-S"&amp;TEXT(WEEKNUM(A483,21),"00"))</f>
        <v/>
      </c>
      <c r="H483" s="12">
        <f>IF(OR(F483="",B483=""),"",IFERROR(MAX(0,ROUND(F483-INDEX(Equipo!$D$2:$D$51,MATCH(B483,Equipo!$A$2:$A$51,0)),2)),""))</f>
        <v/>
      </c>
      <c r="I483" s="8" t="n"/>
    </row>
    <row r="484">
      <c r="A484" s="10" t="n"/>
      <c r="B484" s="8" t="n"/>
      <c r="C484" s="11" t="n"/>
      <c r="D484" s="11" t="n"/>
      <c r="E484" s="8" t="n"/>
      <c r="F484" s="12">
        <f>IF(OR(C484="",D484=""),"",ROUND(MOD(D484-C484,1)*24-N(E484)/60,2))</f>
        <v/>
      </c>
      <c r="G484" s="9">
        <f>IF(A484="","",YEAR(A484-WEEKDAY(A484,2)+4)&amp;"-S"&amp;TEXT(WEEKNUM(A484,21),"00"))</f>
        <v/>
      </c>
      <c r="H484" s="12">
        <f>IF(OR(F484="",B484=""),"",IFERROR(MAX(0,ROUND(F484-INDEX(Equipo!$D$2:$D$51,MATCH(B484,Equipo!$A$2:$A$51,0)),2)),""))</f>
        <v/>
      </c>
      <c r="I484" s="8" t="n"/>
    </row>
    <row r="485">
      <c r="A485" s="10" t="n"/>
      <c r="B485" s="8" t="n"/>
      <c r="C485" s="11" t="n"/>
      <c r="D485" s="11" t="n"/>
      <c r="E485" s="8" t="n"/>
      <c r="F485" s="12">
        <f>IF(OR(C485="",D485=""),"",ROUND(MOD(D485-C485,1)*24-N(E485)/60,2))</f>
        <v/>
      </c>
      <c r="G485" s="9">
        <f>IF(A485="","",YEAR(A485-WEEKDAY(A485,2)+4)&amp;"-S"&amp;TEXT(WEEKNUM(A485,21),"00"))</f>
        <v/>
      </c>
      <c r="H485" s="12">
        <f>IF(OR(F485="",B485=""),"",IFERROR(MAX(0,ROUND(F485-INDEX(Equipo!$D$2:$D$51,MATCH(B485,Equipo!$A$2:$A$51,0)),2)),""))</f>
        <v/>
      </c>
      <c r="I485" s="8" t="n"/>
    </row>
    <row r="486">
      <c r="A486" s="10" t="n"/>
      <c r="B486" s="8" t="n"/>
      <c r="C486" s="11" t="n"/>
      <c r="D486" s="11" t="n"/>
      <c r="E486" s="8" t="n"/>
      <c r="F486" s="12">
        <f>IF(OR(C486="",D486=""),"",ROUND(MOD(D486-C486,1)*24-N(E486)/60,2))</f>
        <v/>
      </c>
      <c r="G486" s="9">
        <f>IF(A486="","",YEAR(A486-WEEKDAY(A486,2)+4)&amp;"-S"&amp;TEXT(WEEKNUM(A486,21),"00"))</f>
        <v/>
      </c>
      <c r="H486" s="12">
        <f>IF(OR(F486="",B486=""),"",IFERROR(MAX(0,ROUND(F486-INDEX(Equipo!$D$2:$D$51,MATCH(B486,Equipo!$A$2:$A$51,0)),2)),""))</f>
        <v/>
      </c>
      <c r="I486" s="8" t="n"/>
    </row>
    <row r="487">
      <c r="A487" s="10" t="n"/>
      <c r="B487" s="8" t="n"/>
      <c r="C487" s="11" t="n"/>
      <c r="D487" s="11" t="n"/>
      <c r="E487" s="8" t="n"/>
      <c r="F487" s="12">
        <f>IF(OR(C487="",D487=""),"",ROUND(MOD(D487-C487,1)*24-N(E487)/60,2))</f>
        <v/>
      </c>
      <c r="G487" s="9">
        <f>IF(A487="","",YEAR(A487-WEEKDAY(A487,2)+4)&amp;"-S"&amp;TEXT(WEEKNUM(A487,21),"00"))</f>
        <v/>
      </c>
      <c r="H487" s="12">
        <f>IF(OR(F487="",B487=""),"",IFERROR(MAX(0,ROUND(F487-INDEX(Equipo!$D$2:$D$51,MATCH(B487,Equipo!$A$2:$A$51,0)),2)),""))</f>
        <v/>
      </c>
      <c r="I487" s="8" t="n"/>
    </row>
    <row r="488">
      <c r="A488" s="10" t="n"/>
      <c r="B488" s="8" t="n"/>
      <c r="C488" s="11" t="n"/>
      <c r="D488" s="11" t="n"/>
      <c r="E488" s="8" t="n"/>
      <c r="F488" s="12">
        <f>IF(OR(C488="",D488=""),"",ROUND(MOD(D488-C488,1)*24-N(E488)/60,2))</f>
        <v/>
      </c>
      <c r="G488" s="9">
        <f>IF(A488="","",YEAR(A488-WEEKDAY(A488,2)+4)&amp;"-S"&amp;TEXT(WEEKNUM(A488,21),"00"))</f>
        <v/>
      </c>
      <c r="H488" s="12">
        <f>IF(OR(F488="",B488=""),"",IFERROR(MAX(0,ROUND(F488-INDEX(Equipo!$D$2:$D$51,MATCH(B488,Equipo!$A$2:$A$51,0)),2)),""))</f>
        <v/>
      </c>
      <c r="I488" s="8" t="n"/>
    </row>
    <row r="489">
      <c r="A489" s="10" t="n"/>
      <c r="B489" s="8" t="n"/>
      <c r="C489" s="11" t="n"/>
      <c r="D489" s="11" t="n"/>
      <c r="E489" s="8" t="n"/>
      <c r="F489" s="12">
        <f>IF(OR(C489="",D489=""),"",ROUND(MOD(D489-C489,1)*24-N(E489)/60,2))</f>
        <v/>
      </c>
      <c r="G489" s="9">
        <f>IF(A489="","",YEAR(A489-WEEKDAY(A489,2)+4)&amp;"-S"&amp;TEXT(WEEKNUM(A489,21),"00"))</f>
        <v/>
      </c>
      <c r="H489" s="12">
        <f>IF(OR(F489="",B489=""),"",IFERROR(MAX(0,ROUND(F489-INDEX(Equipo!$D$2:$D$51,MATCH(B489,Equipo!$A$2:$A$51,0)),2)),""))</f>
        <v/>
      </c>
      <c r="I489" s="8" t="n"/>
    </row>
    <row r="490">
      <c r="A490" s="10" t="n"/>
      <c r="B490" s="8" t="n"/>
      <c r="C490" s="11" t="n"/>
      <c r="D490" s="11" t="n"/>
      <c r="E490" s="8" t="n"/>
      <c r="F490" s="12">
        <f>IF(OR(C490="",D490=""),"",ROUND(MOD(D490-C490,1)*24-N(E490)/60,2))</f>
        <v/>
      </c>
      <c r="G490" s="9">
        <f>IF(A490="","",YEAR(A490-WEEKDAY(A490,2)+4)&amp;"-S"&amp;TEXT(WEEKNUM(A490,21),"00"))</f>
        <v/>
      </c>
      <c r="H490" s="12">
        <f>IF(OR(F490="",B490=""),"",IFERROR(MAX(0,ROUND(F490-INDEX(Equipo!$D$2:$D$51,MATCH(B490,Equipo!$A$2:$A$51,0)),2)),""))</f>
        <v/>
      </c>
      <c r="I490" s="8" t="n"/>
    </row>
    <row r="491">
      <c r="A491" s="10" t="n"/>
      <c r="B491" s="8" t="n"/>
      <c r="C491" s="11" t="n"/>
      <c r="D491" s="11" t="n"/>
      <c r="E491" s="8" t="n"/>
      <c r="F491" s="12">
        <f>IF(OR(C491="",D491=""),"",ROUND(MOD(D491-C491,1)*24-N(E491)/60,2))</f>
        <v/>
      </c>
      <c r="G491" s="9">
        <f>IF(A491="","",YEAR(A491-WEEKDAY(A491,2)+4)&amp;"-S"&amp;TEXT(WEEKNUM(A491,21),"00"))</f>
        <v/>
      </c>
      <c r="H491" s="12">
        <f>IF(OR(F491="",B491=""),"",IFERROR(MAX(0,ROUND(F491-INDEX(Equipo!$D$2:$D$51,MATCH(B491,Equipo!$A$2:$A$51,0)),2)),""))</f>
        <v/>
      </c>
      <c r="I491" s="8" t="n"/>
    </row>
    <row r="492">
      <c r="A492" s="10" t="n"/>
      <c r="B492" s="8" t="n"/>
      <c r="C492" s="11" t="n"/>
      <c r="D492" s="11" t="n"/>
      <c r="E492" s="8" t="n"/>
      <c r="F492" s="12">
        <f>IF(OR(C492="",D492=""),"",ROUND(MOD(D492-C492,1)*24-N(E492)/60,2))</f>
        <v/>
      </c>
      <c r="G492" s="9">
        <f>IF(A492="","",YEAR(A492-WEEKDAY(A492,2)+4)&amp;"-S"&amp;TEXT(WEEKNUM(A492,21),"00"))</f>
        <v/>
      </c>
      <c r="H492" s="12">
        <f>IF(OR(F492="",B492=""),"",IFERROR(MAX(0,ROUND(F492-INDEX(Equipo!$D$2:$D$51,MATCH(B492,Equipo!$A$2:$A$51,0)),2)),""))</f>
        <v/>
      </c>
      <c r="I492" s="8" t="n"/>
    </row>
    <row r="493">
      <c r="A493" s="10" t="n"/>
      <c r="B493" s="8" t="n"/>
      <c r="C493" s="11" t="n"/>
      <c r="D493" s="11" t="n"/>
      <c r="E493" s="8" t="n"/>
      <c r="F493" s="12">
        <f>IF(OR(C493="",D493=""),"",ROUND(MOD(D493-C493,1)*24-N(E493)/60,2))</f>
        <v/>
      </c>
      <c r="G493" s="9">
        <f>IF(A493="","",YEAR(A493-WEEKDAY(A493,2)+4)&amp;"-S"&amp;TEXT(WEEKNUM(A493,21),"00"))</f>
        <v/>
      </c>
      <c r="H493" s="12">
        <f>IF(OR(F493="",B493=""),"",IFERROR(MAX(0,ROUND(F493-INDEX(Equipo!$D$2:$D$51,MATCH(B493,Equipo!$A$2:$A$51,0)),2)),""))</f>
        <v/>
      </c>
      <c r="I493" s="8" t="n"/>
    </row>
    <row r="494">
      <c r="A494" s="10" t="n"/>
      <c r="B494" s="8" t="n"/>
      <c r="C494" s="11" t="n"/>
      <c r="D494" s="11" t="n"/>
      <c r="E494" s="8" t="n"/>
      <c r="F494" s="12">
        <f>IF(OR(C494="",D494=""),"",ROUND(MOD(D494-C494,1)*24-N(E494)/60,2))</f>
        <v/>
      </c>
      <c r="G494" s="9">
        <f>IF(A494="","",YEAR(A494-WEEKDAY(A494,2)+4)&amp;"-S"&amp;TEXT(WEEKNUM(A494,21),"00"))</f>
        <v/>
      </c>
      <c r="H494" s="12">
        <f>IF(OR(F494="",B494=""),"",IFERROR(MAX(0,ROUND(F494-INDEX(Equipo!$D$2:$D$51,MATCH(B494,Equipo!$A$2:$A$51,0)),2)),""))</f>
        <v/>
      </c>
      <c r="I494" s="8" t="n"/>
    </row>
    <row r="495">
      <c r="A495" s="10" t="n"/>
      <c r="B495" s="8" t="n"/>
      <c r="C495" s="11" t="n"/>
      <c r="D495" s="11" t="n"/>
      <c r="E495" s="8" t="n"/>
      <c r="F495" s="12">
        <f>IF(OR(C495="",D495=""),"",ROUND(MOD(D495-C495,1)*24-N(E495)/60,2))</f>
        <v/>
      </c>
      <c r="G495" s="9">
        <f>IF(A495="","",YEAR(A495-WEEKDAY(A495,2)+4)&amp;"-S"&amp;TEXT(WEEKNUM(A495,21),"00"))</f>
        <v/>
      </c>
      <c r="H495" s="12">
        <f>IF(OR(F495="",B495=""),"",IFERROR(MAX(0,ROUND(F495-INDEX(Equipo!$D$2:$D$51,MATCH(B495,Equipo!$A$2:$A$51,0)),2)),""))</f>
        <v/>
      </c>
      <c r="I495" s="8" t="n"/>
    </row>
    <row r="496">
      <c r="A496" s="10" t="n"/>
      <c r="B496" s="8" t="n"/>
      <c r="C496" s="11" t="n"/>
      <c r="D496" s="11" t="n"/>
      <c r="E496" s="8" t="n"/>
      <c r="F496" s="12">
        <f>IF(OR(C496="",D496=""),"",ROUND(MOD(D496-C496,1)*24-N(E496)/60,2))</f>
        <v/>
      </c>
      <c r="G496" s="9">
        <f>IF(A496="","",YEAR(A496-WEEKDAY(A496,2)+4)&amp;"-S"&amp;TEXT(WEEKNUM(A496,21),"00"))</f>
        <v/>
      </c>
      <c r="H496" s="12">
        <f>IF(OR(F496="",B496=""),"",IFERROR(MAX(0,ROUND(F496-INDEX(Equipo!$D$2:$D$51,MATCH(B496,Equipo!$A$2:$A$51,0)),2)),""))</f>
        <v/>
      </c>
      <c r="I496" s="8" t="n"/>
    </row>
    <row r="497">
      <c r="A497" s="10" t="n"/>
      <c r="B497" s="8" t="n"/>
      <c r="C497" s="11" t="n"/>
      <c r="D497" s="11" t="n"/>
      <c r="E497" s="8" t="n"/>
      <c r="F497" s="12">
        <f>IF(OR(C497="",D497=""),"",ROUND(MOD(D497-C497,1)*24-N(E497)/60,2))</f>
        <v/>
      </c>
      <c r="G497" s="9">
        <f>IF(A497="","",YEAR(A497-WEEKDAY(A497,2)+4)&amp;"-S"&amp;TEXT(WEEKNUM(A497,21),"00"))</f>
        <v/>
      </c>
      <c r="H497" s="12">
        <f>IF(OR(F497="",B497=""),"",IFERROR(MAX(0,ROUND(F497-INDEX(Equipo!$D$2:$D$51,MATCH(B497,Equipo!$A$2:$A$51,0)),2)),""))</f>
        <v/>
      </c>
      <c r="I497" s="8" t="n"/>
    </row>
    <row r="498">
      <c r="A498" s="10" t="n"/>
      <c r="B498" s="8" t="n"/>
      <c r="C498" s="11" t="n"/>
      <c r="D498" s="11" t="n"/>
      <c r="E498" s="8" t="n"/>
      <c r="F498" s="12">
        <f>IF(OR(C498="",D498=""),"",ROUND(MOD(D498-C498,1)*24-N(E498)/60,2))</f>
        <v/>
      </c>
      <c r="G498" s="9">
        <f>IF(A498="","",YEAR(A498-WEEKDAY(A498,2)+4)&amp;"-S"&amp;TEXT(WEEKNUM(A498,21),"00"))</f>
        <v/>
      </c>
      <c r="H498" s="12">
        <f>IF(OR(F498="",B498=""),"",IFERROR(MAX(0,ROUND(F498-INDEX(Equipo!$D$2:$D$51,MATCH(B498,Equipo!$A$2:$A$51,0)),2)),""))</f>
        <v/>
      </c>
      <c r="I498" s="8" t="n"/>
    </row>
    <row r="499">
      <c r="A499" s="10" t="n"/>
      <c r="B499" s="8" t="n"/>
      <c r="C499" s="11" t="n"/>
      <c r="D499" s="11" t="n"/>
      <c r="E499" s="8" t="n"/>
      <c r="F499" s="12">
        <f>IF(OR(C499="",D499=""),"",ROUND(MOD(D499-C499,1)*24-N(E499)/60,2))</f>
        <v/>
      </c>
      <c r="G499" s="9">
        <f>IF(A499="","",YEAR(A499-WEEKDAY(A499,2)+4)&amp;"-S"&amp;TEXT(WEEKNUM(A499,21),"00"))</f>
        <v/>
      </c>
      <c r="H499" s="12">
        <f>IF(OR(F499="",B499=""),"",IFERROR(MAX(0,ROUND(F499-INDEX(Equipo!$D$2:$D$51,MATCH(B499,Equipo!$A$2:$A$51,0)),2)),""))</f>
        <v/>
      </c>
      <c r="I499" s="8" t="n"/>
    </row>
    <row r="500">
      <c r="A500" s="10" t="n"/>
      <c r="B500" s="8" t="n"/>
      <c r="C500" s="11" t="n"/>
      <c r="D500" s="11" t="n"/>
      <c r="E500" s="8" t="n"/>
      <c r="F500" s="12">
        <f>IF(OR(C500="",D500=""),"",ROUND(MOD(D500-C500,1)*24-N(E500)/60,2))</f>
        <v/>
      </c>
      <c r="G500" s="9">
        <f>IF(A500="","",YEAR(A500-WEEKDAY(A500,2)+4)&amp;"-S"&amp;TEXT(WEEKNUM(A500,21),"00"))</f>
        <v/>
      </c>
      <c r="H500" s="12">
        <f>IF(OR(F500="",B500=""),"",IFERROR(MAX(0,ROUND(F500-INDEX(Equipo!$D$2:$D$51,MATCH(B500,Equipo!$A$2:$A$51,0)),2)),""))</f>
        <v/>
      </c>
      <c r="I500" s="8" t="n"/>
    </row>
    <row r="501">
      <c r="A501" s="10" t="n"/>
      <c r="B501" s="8" t="n"/>
      <c r="C501" s="11" t="n"/>
      <c r="D501" s="11" t="n"/>
      <c r="E501" s="8" t="n"/>
      <c r="F501" s="12">
        <f>IF(OR(C501="",D501=""),"",ROUND(MOD(D501-C501,1)*24-N(E501)/60,2))</f>
        <v/>
      </c>
      <c r="G501" s="9">
        <f>IF(A501="","",YEAR(A501-WEEKDAY(A501,2)+4)&amp;"-S"&amp;TEXT(WEEKNUM(A501,21),"00"))</f>
        <v/>
      </c>
      <c r="H501" s="12">
        <f>IF(OR(F501="",B501=""),"",IFERROR(MAX(0,ROUND(F501-INDEX(Equipo!$D$2:$D$51,MATCH(B501,Equipo!$A$2:$A$51,0)),2)),""))</f>
        <v/>
      </c>
      <c r="I501" s="8" t="n"/>
    </row>
  </sheetData>
  <conditionalFormatting sqref="H2:H501">
    <cfRule type="expression" priority="1" dxfId="0">
      <formula>AND(ISNUMBER(H2),H2&gt;0)</formula>
    </cfRule>
  </conditionalFormatting>
  <conditionalFormatting sqref="F2:F501">
    <cfRule type="expression" priority="2" dxfId="0">
      <formula>AND(ISNUMBER(F2),F2&gt;12)</formula>
    </cfRule>
  </conditionalFormatting>
  <dataValidations count="3">
    <dataValidation sqref="B2:B501" showDropDown="0" showInputMessage="0" showErrorMessage="0" allowBlank="1" type="list">
      <formula1>=Equipo!$A$2:$A$51</formula1>
    </dataValidation>
    <dataValidation sqref="A2:A501" showDropDown="0" showInputMessage="0" showErrorMessage="0" allowBlank="1" error="Escribe una fecha válida, por ejemplo 26/10/2026" type="date" operator="greaterThan">
      <formula1>36526</formula1>
    </dataValidation>
    <dataValidation sqref="E2:E501" showDropDown="0" showInputMessage="0" showErrorMessage="0" allowBlank="1" error="Minutos entre 0 y 480" type="decimal" operator="between">
      <formula1>0</formula1>
      <formula2>480</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72"/>
  <sheetViews>
    <sheetView workbookViewId="0">
      <pane ySplit="12" topLeftCell="A13" activePane="bottomLeft" state="frozen"/>
      <selection pane="bottomLeft" activeCell="A1" sqref="A1"/>
    </sheetView>
  </sheetViews>
  <sheetFormatPr baseColWidth="8" defaultRowHeight="15"/>
  <cols>
    <col width="30" customWidth="1" min="1" max="1"/>
    <col width="22" customWidth="1" min="2" max="2"/>
    <col width="13" customWidth="1" min="3" max="3"/>
    <col width="13" customWidth="1" min="4" max="4"/>
    <col width="13" customWidth="1" min="5" max="5"/>
    <col width="13" customWidth="1" min="6" max="6"/>
    <col width="16" customWidth="1" min="7" max="7"/>
    <col width="40" customWidth="1" min="8" max="8"/>
    <col width="16" customWidth="1" min="9" max="9"/>
  </cols>
  <sheetData>
    <row r="1">
      <c r="A1" s="13" t="inlineStr">
        <is>
          <t>Resumen semanal de horas y tiempo extra</t>
        </is>
      </c>
    </row>
    <row r="3">
      <c r="A3" s="14" t="inlineStr">
        <is>
          <t>Año de referencia</t>
        </is>
      </c>
      <c r="B3" s="15" t="n">
        <v>2026</v>
      </c>
      <c r="G3" s="16" t="inlineStr">
        <is>
          <t>Año</t>
        </is>
      </c>
      <c r="H3" s="16" t="inlineStr">
        <is>
          <t>Ordinaria (h)</t>
        </is>
      </c>
      <c r="I3" s="16" t="inlineStr">
        <is>
          <t>Extra doble (h)</t>
        </is>
      </c>
    </row>
    <row r="4">
      <c r="A4" t="inlineStr">
        <is>
          <t>Límite semanal ordinario (h)</t>
        </is>
      </c>
      <c r="B4" s="9">
        <f>INDEX($H$4:$H$8,MATCH($B$3,$G$4:$G$8,0))</f>
        <v/>
      </c>
      <c r="G4" s="17" t="n">
        <v>2026</v>
      </c>
      <c r="H4" s="17" t="n">
        <v>48</v>
      </c>
      <c r="I4" s="17" t="n">
        <v>9</v>
      </c>
    </row>
    <row r="5">
      <c r="A5" t="inlineStr">
        <is>
          <t>Tope de tiempo extra doble (h)</t>
        </is>
      </c>
      <c r="B5" s="9">
        <f>INDEX($I$4:$I$8,MATCH($B$3,$G$4:$G$8,0))</f>
        <v/>
      </c>
      <c r="G5" s="17" t="n">
        <v>2027</v>
      </c>
      <c r="H5" s="17" t="n">
        <v>46</v>
      </c>
      <c r="I5" s="17" t="n">
        <v>9</v>
      </c>
    </row>
    <row r="6">
      <c r="A6" t="inlineStr">
        <is>
          <t>Tope de tiempo extra triple (h)</t>
        </is>
      </c>
      <c r="B6" s="9" t="n">
        <v>4</v>
      </c>
      <c r="G6" s="17" t="n">
        <v>2028</v>
      </c>
      <c r="H6" s="17" t="n">
        <v>44</v>
      </c>
      <c r="I6" s="17" t="n">
        <v>10</v>
      </c>
    </row>
    <row r="7">
      <c r="G7" s="17" t="n">
        <v>2029</v>
      </c>
      <c r="H7" s="17" t="n">
        <v>42</v>
      </c>
      <c r="I7" s="17" t="n">
        <v>11</v>
      </c>
    </row>
    <row r="8">
      <c r="G8" s="17" t="n">
        <v>2030</v>
      </c>
      <c r="H8" s="17" t="n">
        <v>40</v>
      </c>
      <c r="I8" s="17" t="n">
        <v>12</v>
      </c>
    </row>
    <row r="9">
      <c r="A9" s="18" t="inlineStr">
        <is>
          <t>Esta hoja estima el tiempo extra por semana. Revisa también la columna «Exceso sobre jornada diaria» de la hoja Registro.</t>
        </is>
      </c>
      <c r="G9" s="19" t="inlineStr">
        <is>
          <t>Fuente: DOF 01-05-2026, transitorios segundo y cuarto; LFT art. 66 y 68.</t>
        </is>
      </c>
    </row>
    <row r="12" ht="34" customHeight="1">
      <c r="A12" s="7" t="inlineStr">
        <is>
          <t>Persona</t>
        </is>
      </c>
      <c r="B12" s="7" t="inlineStr">
        <is>
          <t>Semana (ej. 2026-S44)</t>
        </is>
      </c>
      <c r="C12" s="7" t="inlineStr">
        <is>
          <t>Horas totales</t>
        </is>
      </c>
      <c r="D12" s="7" t="inlineStr">
        <is>
          <t>Ordinarias</t>
        </is>
      </c>
      <c r="E12" s="7" t="inlineStr">
        <is>
          <t>Extra dobles</t>
        </is>
      </c>
      <c r="F12" s="7" t="inlineStr">
        <is>
          <t>Extra triples</t>
        </is>
      </c>
      <c r="G12" s="7" t="inlineStr">
        <is>
          <t>Sobre el máximo legal</t>
        </is>
      </c>
      <c r="H12" s="7" t="inlineStr">
        <is>
          <t>Aviso</t>
        </is>
      </c>
    </row>
    <row r="13">
      <c r="A13" s="8" t="inlineStr">
        <is>
          <t>Ana López</t>
        </is>
      </c>
      <c r="B13" s="8" t="inlineStr">
        <is>
          <t>2026-S44</t>
        </is>
      </c>
      <c r="C13" s="12">
        <f>IF(OR(A13="",B13=""),"",SUMIFS(Registro!$F$2:$F$501,Registro!$B$2:$B$501,A13,Registro!$G$2:$G$501,B13))</f>
        <v/>
      </c>
      <c r="D13" s="12">
        <f>IF(C13="","",MIN(C13,$B$4))</f>
        <v/>
      </c>
      <c r="E13" s="12">
        <f>IF(C13="","",MIN(MAX(0,C13-$B$4),$B$5))</f>
        <v/>
      </c>
      <c r="F13" s="12">
        <f>IF(C13="","",MIN(MAX(0,C13-$B$4-$B$5),$B$6))</f>
        <v/>
      </c>
      <c r="G13" s="12">
        <f>IF(C13="","",MAX(0,C13-$B$4-$B$5-$B$6))</f>
        <v/>
      </c>
      <c r="H13" s="9">
        <f>IF(C13="","",IF(G13&gt;0,"Supera el máximo legal: revisa y corrige",IF(F13&gt;0,"Hay tiempo extra triple (art. 68)",IF(E13&gt;0,"Hay tiempo extra doble (art. 66)",""))))</f>
        <v/>
      </c>
    </row>
    <row r="14">
      <c r="A14" s="8" t="inlineStr">
        <is>
          <t>Marta Ruiz</t>
        </is>
      </c>
      <c r="B14" s="8" t="inlineStr">
        <is>
          <t>2026-S44</t>
        </is>
      </c>
      <c r="C14" s="12">
        <f>IF(OR(A14="",B14=""),"",SUMIFS(Registro!$F$2:$F$501,Registro!$B$2:$B$501,A14,Registro!$G$2:$G$501,B14))</f>
        <v/>
      </c>
      <c r="D14" s="12">
        <f>IF(C14="","",MIN(C14,$B$4))</f>
        <v/>
      </c>
      <c r="E14" s="12">
        <f>IF(C14="","",MIN(MAX(0,C14-$B$4),$B$5))</f>
        <v/>
      </c>
      <c r="F14" s="12">
        <f>IF(C14="","",MIN(MAX(0,C14-$B$4-$B$5),$B$6))</f>
        <v/>
      </c>
      <c r="G14" s="12">
        <f>IF(C14="","",MAX(0,C14-$B$4-$B$5-$B$6))</f>
        <v/>
      </c>
      <c r="H14" s="9">
        <f>IF(C14="","",IF(G14&gt;0,"Supera el máximo legal: revisa y corrige",IF(F14&gt;0,"Hay tiempo extra triple (art. 68)",IF(E14&gt;0,"Hay tiempo extra doble (art. 66)",""))))</f>
        <v/>
      </c>
    </row>
    <row r="15">
      <c r="A15" s="8" t="n"/>
      <c r="B15" s="8" t="n"/>
      <c r="C15" s="12">
        <f>IF(OR(A15="",B15=""),"",SUMIFS(Registro!$F$2:$F$501,Registro!$B$2:$B$501,A15,Registro!$G$2:$G$501,B15))</f>
        <v/>
      </c>
      <c r="D15" s="12">
        <f>IF(C15="","",MIN(C15,$B$4))</f>
        <v/>
      </c>
      <c r="E15" s="12">
        <f>IF(C15="","",MIN(MAX(0,C15-$B$4),$B$5))</f>
        <v/>
      </c>
      <c r="F15" s="12">
        <f>IF(C15="","",MIN(MAX(0,C15-$B$4-$B$5),$B$6))</f>
        <v/>
      </c>
      <c r="G15" s="12">
        <f>IF(C15="","",MAX(0,C15-$B$4-$B$5-$B$6))</f>
        <v/>
      </c>
      <c r="H15" s="9">
        <f>IF(C15="","",IF(G15&gt;0,"Supera el máximo legal: revisa y corrige",IF(F15&gt;0,"Hay tiempo extra triple (art. 68)",IF(E15&gt;0,"Hay tiempo extra doble (art. 66)",""))))</f>
        <v/>
      </c>
    </row>
    <row r="16">
      <c r="A16" s="8" t="n"/>
      <c r="B16" s="8" t="n"/>
      <c r="C16" s="12">
        <f>IF(OR(A16="",B16=""),"",SUMIFS(Registro!$F$2:$F$501,Registro!$B$2:$B$501,A16,Registro!$G$2:$G$501,B16))</f>
        <v/>
      </c>
      <c r="D16" s="12">
        <f>IF(C16="","",MIN(C16,$B$4))</f>
        <v/>
      </c>
      <c r="E16" s="12">
        <f>IF(C16="","",MIN(MAX(0,C16-$B$4),$B$5))</f>
        <v/>
      </c>
      <c r="F16" s="12">
        <f>IF(C16="","",MIN(MAX(0,C16-$B$4-$B$5),$B$6))</f>
        <v/>
      </c>
      <c r="G16" s="12">
        <f>IF(C16="","",MAX(0,C16-$B$4-$B$5-$B$6))</f>
        <v/>
      </c>
      <c r="H16" s="9">
        <f>IF(C16="","",IF(G16&gt;0,"Supera el máximo legal: revisa y corrige",IF(F16&gt;0,"Hay tiempo extra triple (art. 68)",IF(E16&gt;0,"Hay tiempo extra doble (art. 66)",""))))</f>
        <v/>
      </c>
    </row>
    <row r="17">
      <c r="A17" s="8" t="n"/>
      <c r="B17" s="8" t="n"/>
      <c r="C17" s="12">
        <f>IF(OR(A17="",B17=""),"",SUMIFS(Registro!$F$2:$F$501,Registro!$B$2:$B$501,A17,Registro!$G$2:$G$501,B17))</f>
        <v/>
      </c>
      <c r="D17" s="12">
        <f>IF(C17="","",MIN(C17,$B$4))</f>
        <v/>
      </c>
      <c r="E17" s="12">
        <f>IF(C17="","",MIN(MAX(0,C17-$B$4),$B$5))</f>
        <v/>
      </c>
      <c r="F17" s="12">
        <f>IF(C17="","",MIN(MAX(0,C17-$B$4-$B$5),$B$6))</f>
        <v/>
      </c>
      <c r="G17" s="12">
        <f>IF(C17="","",MAX(0,C17-$B$4-$B$5-$B$6))</f>
        <v/>
      </c>
      <c r="H17" s="9">
        <f>IF(C17="","",IF(G17&gt;0,"Supera el máximo legal: revisa y corrige",IF(F17&gt;0,"Hay tiempo extra triple (art. 68)",IF(E17&gt;0,"Hay tiempo extra doble (art. 66)",""))))</f>
        <v/>
      </c>
    </row>
    <row r="18">
      <c r="A18" s="8" t="n"/>
      <c r="B18" s="8" t="n"/>
      <c r="C18" s="12">
        <f>IF(OR(A18="",B18=""),"",SUMIFS(Registro!$F$2:$F$501,Registro!$B$2:$B$501,A18,Registro!$G$2:$G$501,B18))</f>
        <v/>
      </c>
      <c r="D18" s="12">
        <f>IF(C18="","",MIN(C18,$B$4))</f>
        <v/>
      </c>
      <c r="E18" s="12">
        <f>IF(C18="","",MIN(MAX(0,C18-$B$4),$B$5))</f>
        <v/>
      </c>
      <c r="F18" s="12">
        <f>IF(C18="","",MIN(MAX(0,C18-$B$4-$B$5),$B$6))</f>
        <v/>
      </c>
      <c r="G18" s="12">
        <f>IF(C18="","",MAX(0,C18-$B$4-$B$5-$B$6))</f>
        <v/>
      </c>
      <c r="H18" s="9">
        <f>IF(C18="","",IF(G18&gt;0,"Supera el máximo legal: revisa y corrige",IF(F18&gt;0,"Hay tiempo extra triple (art. 68)",IF(E18&gt;0,"Hay tiempo extra doble (art. 66)",""))))</f>
        <v/>
      </c>
    </row>
    <row r="19">
      <c r="A19" s="8" t="n"/>
      <c r="B19" s="8" t="n"/>
      <c r="C19" s="12">
        <f>IF(OR(A19="",B19=""),"",SUMIFS(Registro!$F$2:$F$501,Registro!$B$2:$B$501,A19,Registro!$G$2:$G$501,B19))</f>
        <v/>
      </c>
      <c r="D19" s="12">
        <f>IF(C19="","",MIN(C19,$B$4))</f>
        <v/>
      </c>
      <c r="E19" s="12">
        <f>IF(C19="","",MIN(MAX(0,C19-$B$4),$B$5))</f>
        <v/>
      </c>
      <c r="F19" s="12">
        <f>IF(C19="","",MIN(MAX(0,C19-$B$4-$B$5),$B$6))</f>
        <v/>
      </c>
      <c r="G19" s="12">
        <f>IF(C19="","",MAX(0,C19-$B$4-$B$5-$B$6))</f>
        <v/>
      </c>
      <c r="H19" s="9">
        <f>IF(C19="","",IF(G19&gt;0,"Supera el máximo legal: revisa y corrige",IF(F19&gt;0,"Hay tiempo extra triple (art. 68)",IF(E19&gt;0,"Hay tiempo extra doble (art. 66)",""))))</f>
        <v/>
      </c>
    </row>
    <row r="20">
      <c r="A20" s="8" t="n"/>
      <c r="B20" s="8" t="n"/>
      <c r="C20" s="12">
        <f>IF(OR(A20="",B20=""),"",SUMIFS(Registro!$F$2:$F$501,Registro!$B$2:$B$501,A20,Registro!$G$2:$G$501,B20))</f>
        <v/>
      </c>
      <c r="D20" s="12">
        <f>IF(C20="","",MIN(C20,$B$4))</f>
        <v/>
      </c>
      <c r="E20" s="12">
        <f>IF(C20="","",MIN(MAX(0,C20-$B$4),$B$5))</f>
        <v/>
      </c>
      <c r="F20" s="12">
        <f>IF(C20="","",MIN(MAX(0,C20-$B$4-$B$5),$B$6))</f>
        <v/>
      </c>
      <c r="G20" s="12">
        <f>IF(C20="","",MAX(0,C20-$B$4-$B$5-$B$6))</f>
        <v/>
      </c>
      <c r="H20" s="9">
        <f>IF(C20="","",IF(G20&gt;0,"Supera el máximo legal: revisa y corrige",IF(F20&gt;0,"Hay tiempo extra triple (art. 68)",IF(E20&gt;0,"Hay tiempo extra doble (art. 66)",""))))</f>
        <v/>
      </c>
    </row>
    <row r="21">
      <c r="A21" s="8" t="n"/>
      <c r="B21" s="8" t="n"/>
      <c r="C21" s="12">
        <f>IF(OR(A21="",B21=""),"",SUMIFS(Registro!$F$2:$F$501,Registro!$B$2:$B$501,A21,Registro!$G$2:$G$501,B21))</f>
        <v/>
      </c>
      <c r="D21" s="12">
        <f>IF(C21="","",MIN(C21,$B$4))</f>
        <v/>
      </c>
      <c r="E21" s="12">
        <f>IF(C21="","",MIN(MAX(0,C21-$B$4),$B$5))</f>
        <v/>
      </c>
      <c r="F21" s="12">
        <f>IF(C21="","",MIN(MAX(0,C21-$B$4-$B$5),$B$6))</f>
        <v/>
      </c>
      <c r="G21" s="12">
        <f>IF(C21="","",MAX(0,C21-$B$4-$B$5-$B$6))</f>
        <v/>
      </c>
      <c r="H21" s="9">
        <f>IF(C21="","",IF(G21&gt;0,"Supera el máximo legal: revisa y corrige",IF(F21&gt;0,"Hay tiempo extra triple (art. 68)",IF(E21&gt;0,"Hay tiempo extra doble (art. 66)",""))))</f>
        <v/>
      </c>
    </row>
    <row r="22">
      <c r="A22" s="8" t="n"/>
      <c r="B22" s="8" t="n"/>
      <c r="C22" s="12">
        <f>IF(OR(A22="",B22=""),"",SUMIFS(Registro!$F$2:$F$501,Registro!$B$2:$B$501,A22,Registro!$G$2:$G$501,B22))</f>
        <v/>
      </c>
      <c r="D22" s="12">
        <f>IF(C22="","",MIN(C22,$B$4))</f>
        <v/>
      </c>
      <c r="E22" s="12">
        <f>IF(C22="","",MIN(MAX(0,C22-$B$4),$B$5))</f>
        <v/>
      </c>
      <c r="F22" s="12">
        <f>IF(C22="","",MIN(MAX(0,C22-$B$4-$B$5),$B$6))</f>
        <v/>
      </c>
      <c r="G22" s="12">
        <f>IF(C22="","",MAX(0,C22-$B$4-$B$5-$B$6))</f>
        <v/>
      </c>
      <c r="H22" s="9">
        <f>IF(C22="","",IF(G22&gt;0,"Supera el máximo legal: revisa y corrige",IF(F22&gt;0,"Hay tiempo extra triple (art. 68)",IF(E22&gt;0,"Hay tiempo extra doble (art. 66)",""))))</f>
        <v/>
      </c>
    </row>
    <row r="23">
      <c r="A23" s="8" t="n"/>
      <c r="B23" s="8" t="n"/>
      <c r="C23" s="12">
        <f>IF(OR(A23="",B23=""),"",SUMIFS(Registro!$F$2:$F$501,Registro!$B$2:$B$501,A23,Registro!$G$2:$G$501,B23))</f>
        <v/>
      </c>
      <c r="D23" s="12">
        <f>IF(C23="","",MIN(C23,$B$4))</f>
        <v/>
      </c>
      <c r="E23" s="12">
        <f>IF(C23="","",MIN(MAX(0,C23-$B$4),$B$5))</f>
        <v/>
      </c>
      <c r="F23" s="12">
        <f>IF(C23="","",MIN(MAX(0,C23-$B$4-$B$5),$B$6))</f>
        <v/>
      </c>
      <c r="G23" s="12">
        <f>IF(C23="","",MAX(0,C23-$B$4-$B$5-$B$6))</f>
        <v/>
      </c>
      <c r="H23" s="9">
        <f>IF(C23="","",IF(G23&gt;0,"Supera el máximo legal: revisa y corrige",IF(F23&gt;0,"Hay tiempo extra triple (art. 68)",IF(E23&gt;0,"Hay tiempo extra doble (art. 66)",""))))</f>
        <v/>
      </c>
    </row>
    <row r="24">
      <c r="A24" s="8" t="n"/>
      <c r="B24" s="8" t="n"/>
      <c r="C24" s="12">
        <f>IF(OR(A24="",B24=""),"",SUMIFS(Registro!$F$2:$F$501,Registro!$B$2:$B$501,A24,Registro!$G$2:$G$501,B24))</f>
        <v/>
      </c>
      <c r="D24" s="12">
        <f>IF(C24="","",MIN(C24,$B$4))</f>
        <v/>
      </c>
      <c r="E24" s="12">
        <f>IF(C24="","",MIN(MAX(0,C24-$B$4),$B$5))</f>
        <v/>
      </c>
      <c r="F24" s="12">
        <f>IF(C24="","",MIN(MAX(0,C24-$B$4-$B$5),$B$6))</f>
        <v/>
      </c>
      <c r="G24" s="12">
        <f>IF(C24="","",MAX(0,C24-$B$4-$B$5-$B$6))</f>
        <v/>
      </c>
      <c r="H24" s="9">
        <f>IF(C24="","",IF(G24&gt;0,"Supera el máximo legal: revisa y corrige",IF(F24&gt;0,"Hay tiempo extra triple (art. 68)",IF(E24&gt;0,"Hay tiempo extra doble (art. 66)",""))))</f>
        <v/>
      </c>
    </row>
    <row r="25">
      <c r="A25" s="8" t="n"/>
      <c r="B25" s="8" t="n"/>
      <c r="C25" s="12">
        <f>IF(OR(A25="",B25=""),"",SUMIFS(Registro!$F$2:$F$501,Registro!$B$2:$B$501,A25,Registro!$G$2:$G$501,B25))</f>
        <v/>
      </c>
      <c r="D25" s="12">
        <f>IF(C25="","",MIN(C25,$B$4))</f>
        <v/>
      </c>
      <c r="E25" s="12">
        <f>IF(C25="","",MIN(MAX(0,C25-$B$4),$B$5))</f>
        <v/>
      </c>
      <c r="F25" s="12">
        <f>IF(C25="","",MIN(MAX(0,C25-$B$4-$B$5),$B$6))</f>
        <v/>
      </c>
      <c r="G25" s="12">
        <f>IF(C25="","",MAX(0,C25-$B$4-$B$5-$B$6))</f>
        <v/>
      </c>
      <c r="H25" s="9">
        <f>IF(C25="","",IF(G25&gt;0,"Supera el máximo legal: revisa y corrige",IF(F25&gt;0,"Hay tiempo extra triple (art. 68)",IF(E25&gt;0,"Hay tiempo extra doble (art. 66)",""))))</f>
        <v/>
      </c>
    </row>
    <row r="26">
      <c r="A26" s="8" t="n"/>
      <c r="B26" s="8" t="n"/>
      <c r="C26" s="12">
        <f>IF(OR(A26="",B26=""),"",SUMIFS(Registro!$F$2:$F$501,Registro!$B$2:$B$501,A26,Registro!$G$2:$G$501,B26))</f>
        <v/>
      </c>
      <c r="D26" s="12">
        <f>IF(C26="","",MIN(C26,$B$4))</f>
        <v/>
      </c>
      <c r="E26" s="12">
        <f>IF(C26="","",MIN(MAX(0,C26-$B$4),$B$5))</f>
        <v/>
      </c>
      <c r="F26" s="12">
        <f>IF(C26="","",MIN(MAX(0,C26-$B$4-$B$5),$B$6))</f>
        <v/>
      </c>
      <c r="G26" s="12">
        <f>IF(C26="","",MAX(0,C26-$B$4-$B$5-$B$6))</f>
        <v/>
      </c>
      <c r="H26" s="9">
        <f>IF(C26="","",IF(G26&gt;0,"Supera el máximo legal: revisa y corrige",IF(F26&gt;0,"Hay tiempo extra triple (art. 68)",IF(E26&gt;0,"Hay tiempo extra doble (art. 66)",""))))</f>
        <v/>
      </c>
    </row>
    <row r="27">
      <c r="A27" s="8" t="n"/>
      <c r="B27" s="8" t="n"/>
      <c r="C27" s="12">
        <f>IF(OR(A27="",B27=""),"",SUMIFS(Registro!$F$2:$F$501,Registro!$B$2:$B$501,A27,Registro!$G$2:$G$501,B27))</f>
        <v/>
      </c>
      <c r="D27" s="12">
        <f>IF(C27="","",MIN(C27,$B$4))</f>
        <v/>
      </c>
      <c r="E27" s="12">
        <f>IF(C27="","",MIN(MAX(0,C27-$B$4),$B$5))</f>
        <v/>
      </c>
      <c r="F27" s="12">
        <f>IF(C27="","",MIN(MAX(0,C27-$B$4-$B$5),$B$6))</f>
        <v/>
      </c>
      <c r="G27" s="12">
        <f>IF(C27="","",MAX(0,C27-$B$4-$B$5-$B$6))</f>
        <v/>
      </c>
      <c r="H27" s="9">
        <f>IF(C27="","",IF(G27&gt;0,"Supera el máximo legal: revisa y corrige",IF(F27&gt;0,"Hay tiempo extra triple (art. 68)",IF(E27&gt;0,"Hay tiempo extra doble (art. 66)",""))))</f>
        <v/>
      </c>
    </row>
    <row r="28">
      <c r="A28" s="8" t="n"/>
      <c r="B28" s="8" t="n"/>
      <c r="C28" s="12">
        <f>IF(OR(A28="",B28=""),"",SUMIFS(Registro!$F$2:$F$501,Registro!$B$2:$B$501,A28,Registro!$G$2:$G$501,B28))</f>
        <v/>
      </c>
      <c r="D28" s="12">
        <f>IF(C28="","",MIN(C28,$B$4))</f>
        <v/>
      </c>
      <c r="E28" s="12">
        <f>IF(C28="","",MIN(MAX(0,C28-$B$4),$B$5))</f>
        <v/>
      </c>
      <c r="F28" s="12">
        <f>IF(C28="","",MIN(MAX(0,C28-$B$4-$B$5),$B$6))</f>
        <v/>
      </c>
      <c r="G28" s="12">
        <f>IF(C28="","",MAX(0,C28-$B$4-$B$5-$B$6))</f>
        <v/>
      </c>
      <c r="H28" s="9">
        <f>IF(C28="","",IF(G28&gt;0,"Supera el máximo legal: revisa y corrige",IF(F28&gt;0,"Hay tiempo extra triple (art. 68)",IF(E28&gt;0,"Hay tiempo extra doble (art. 66)",""))))</f>
        <v/>
      </c>
    </row>
    <row r="29">
      <c r="A29" s="8" t="n"/>
      <c r="B29" s="8" t="n"/>
      <c r="C29" s="12">
        <f>IF(OR(A29="",B29=""),"",SUMIFS(Registro!$F$2:$F$501,Registro!$B$2:$B$501,A29,Registro!$G$2:$G$501,B29))</f>
        <v/>
      </c>
      <c r="D29" s="12">
        <f>IF(C29="","",MIN(C29,$B$4))</f>
        <v/>
      </c>
      <c r="E29" s="12">
        <f>IF(C29="","",MIN(MAX(0,C29-$B$4),$B$5))</f>
        <v/>
      </c>
      <c r="F29" s="12">
        <f>IF(C29="","",MIN(MAX(0,C29-$B$4-$B$5),$B$6))</f>
        <v/>
      </c>
      <c r="G29" s="12">
        <f>IF(C29="","",MAX(0,C29-$B$4-$B$5-$B$6))</f>
        <v/>
      </c>
      <c r="H29" s="9">
        <f>IF(C29="","",IF(G29&gt;0,"Supera el máximo legal: revisa y corrige",IF(F29&gt;0,"Hay tiempo extra triple (art. 68)",IF(E29&gt;0,"Hay tiempo extra doble (art. 66)",""))))</f>
        <v/>
      </c>
    </row>
    <row r="30">
      <c r="A30" s="8" t="n"/>
      <c r="B30" s="8" t="n"/>
      <c r="C30" s="12">
        <f>IF(OR(A30="",B30=""),"",SUMIFS(Registro!$F$2:$F$501,Registro!$B$2:$B$501,A30,Registro!$G$2:$G$501,B30))</f>
        <v/>
      </c>
      <c r="D30" s="12">
        <f>IF(C30="","",MIN(C30,$B$4))</f>
        <v/>
      </c>
      <c r="E30" s="12">
        <f>IF(C30="","",MIN(MAX(0,C30-$B$4),$B$5))</f>
        <v/>
      </c>
      <c r="F30" s="12">
        <f>IF(C30="","",MIN(MAX(0,C30-$B$4-$B$5),$B$6))</f>
        <v/>
      </c>
      <c r="G30" s="12">
        <f>IF(C30="","",MAX(0,C30-$B$4-$B$5-$B$6))</f>
        <v/>
      </c>
      <c r="H30" s="9">
        <f>IF(C30="","",IF(G30&gt;0,"Supera el máximo legal: revisa y corrige",IF(F30&gt;0,"Hay tiempo extra triple (art. 68)",IF(E30&gt;0,"Hay tiempo extra doble (art. 66)",""))))</f>
        <v/>
      </c>
    </row>
    <row r="31">
      <c r="A31" s="8" t="n"/>
      <c r="B31" s="8" t="n"/>
      <c r="C31" s="12">
        <f>IF(OR(A31="",B31=""),"",SUMIFS(Registro!$F$2:$F$501,Registro!$B$2:$B$501,A31,Registro!$G$2:$G$501,B31))</f>
        <v/>
      </c>
      <c r="D31" s="12">
        <f>IF(C31="","",MIN(C31,$B$4))</f>
        <v/>
      </c>
      <c r="E31" s="12">
        <f>IF(C31="","",MIN(MAX(0,C31-$B$4),$B$5))</f>
        <v/>
      </c>
      <c r="F31" s="12">
        <f>IF(C31="","",MIN(MAX(0,C31-$B$4-$B$5),$B$6))</f>
        <v/>
      </c>
      <c r="G31" s="12">
        <f>IF(C31="","",MAX(0,C31-$B$4-$B$5-$B$6))</f>
        <v/>
      </c>
      <c r="H31" s="9">
        <f>IF(C31="","",IF(G31&gt;0,"Supera el máximo legal: revisa y corrige",IF(F31&gt;0,"Hay tiempo extra triple (art. 68)",IF(E31&gt;0,"Hay tiempo extra doble (art. 66)",""))))</f>
        <v/>
      </c>
    </row>
    <row r="32">
      <c r="A32" s="8" t="n"/>
      <c r="B32" s="8" t="n"/>
      <c r="C32" s="12">
        <f>IF(OR(A32="",B32=""),"",SUMIFS(Registro!$F$2:$F$501,Registro!$B$2:$B$501,A32,Registro!$G$2:$G$501,B32))</f>
        <v/>
      </c>
      <c r="D32" s="12">
        <f>IF(C32="","",MIN(C32,$B$4))</f>
        <v/>
      </c>
      <c r="E32" s="12">
        <f>IF(C32="","",MIN(MAX(0,C32-$B$4),$B$5))</f>
        <v/>
      </c>
      <c r="F32" s="12">
        <f>IF(C32="","",MIN(MAX(0,C32-$B$4-$B$5),$B$6))</f>
        <v/>
      </c>
      <c r="G32" s="12">
        <f>IF(C32="","",MAX(0,C32-$B$4-$B$5-$B$6))</f>
        <v/>
      </c>
      <c r="H32" s="9">
        <f>IF(C32="","",IF(G32&gt;0,"Supera el máximo legal: revisa y corrige",IF(F32&gt;0,"Hay tiempo extra triple (art. 68)",IF(E32&gt;0,"Hay tiempo extra doble (art. 66)",""))))</f>
        <v/>
      </c>
    </row>
    <row r="33">
      <c r="A33" s="8" t="n"/>
      <c r="B33" s="8" t="n"/>
      <c r="C33" s="12">
        <f>IF(OR(A33="",B33=""),"",SUMIFS(Registro!$F$2:$F$501,Registro!$B$2:$B$501,A33,Registro!$G$2:$G$501,B33))</f>
        <v/>
      </c>
      <c r="D33" s="12">
        <f>IF(C33="","",MIN(C33,$B$4))</f>
        <v/>
      </c>
      <c r="E33" s="12">
        <f>IF(C33="","",MIN(MAX(0,C33-$B$4),$B$5))</f>
        <v/>
      </c>
      <c r="F33" s="12">
        <f>IF(C33="","",MIN(MAX(0,C33-$B$4-$B$5),$B$6))</f>
        <v/>
      </c>
      <c r="G33" s="12">
        <f>IF(C33="","",MAX(0,C33-$B$4-$B$5-$B$6))</f>
        <v/>
      </c>
      <c r="H33" s="9">
        <f>IF(C33="","",IF(G33&gt;0,"Supera el máximo legal: revisa y corrige",IF(F33&gt;0,"Hay tiempo extra triple (art. 68)",IF(E33&gt;0,"Hay tiempo extra doble (art. 66)",""))))</f>
        <v/>
      </c>
    </row>
    <row r="34">
      <c r="A34" s="8" t="n"/>
      <c r="B34" s="8" t="n"/>
      <c r="C34" s="12">
        <f>IF(OR(A34="",B34=""),"",SUMIFS(Registro!$F$2:$F$501,Registro!$B$2:$B$501,A34,Registro!$G$2:$G$501,B34))</f>
        <v/>
      </c>
      <c r="D34" s="12">
        <f>IF(C34="","",MIN(C34,$B$4))</f>
        <v/>
      </c>
      <c r="E34" s="12">
        <f>IF(C34="","",MIN(MAX(0,C34-$B$4),$B$5))</f>
        <v/>
      </c>
      <c r="F34" s="12">
        <f>IF(C34="","",MIN(MAX(0,C34-$B$4-$B$5),$B$6))</f>
        <v/>
      </c>
      <c r="G34" s="12">
        <f>IF(C34="","",MAX(0,C34-$B$4-$B$5-$B$6))</f>
        <v/>
      </c>
      <c r="H34" s="9">
        <f>IF(C34="","",IF(G34&gt;0,"Supera el máximo legal: revisa y corrige",IF(F34&gt;0,"Hay tiempo extra triple (art. 68)",IF(E34&gt;0,"Hay tiempo extra doble (art. 66)",""))))</f>
        <v/>
      </c>
    </row>
    <row r="35">
      <c r="A35" s="8" t="n"/>
      <c r="B35" s="8" t="n"/>
      <c r="C35" s="12">
        <f>IF(OR(A35="",B35=""),"",SUMIFS(Registro!$F$2:$F$501,Registro!$B$2:$B$501,A35,Registro!$G$2:$G$501,B35))</f>
        <v/>
      </c>
      <c r="D35" s="12">
        <f>IF(C35="","",MIN(C35,$B$4))</f>
        <v/>
      </c>
      <c r="E35" s="12">
        <f>IF(C35="","",MIN(MAX(0,C35-$B$4),$B$5))</f>
        <v/>
      </c>
      <c r="F35" s="12">
        <f>IF(C35="","",MIN(MAX(0,C35-$B$4-$B$5),$B$6))</f>
        <v/>
      </c>
      <c r="G35" s="12">
        <f>IF(C35="","",MAX(0,C35-$B$4-$B$5-$B$6))</f>
        <v/>
      </c>
      <c r="H35" s="9">
        <f>IF(C35="","",IF(G35&gt;0,"Supera el máximo legal: revisa y corrige",IF(F35&gt;0,"Hay tiempo extra triple (art. 68)",IF(E35&gt;0,"Hay tiempo extra doble (art. 66)",""))))</f>
        <v/>
      </c>
    </row>
    <row r="36">
      <c r="A36" s="8" t="n"/>
      <c r="B36" s="8" t="n"/>
      <c r="C36" s="12">
        <f>IF(OR(A36="",B36=""),"",SUMIFS(Registro!$F$2:$F$501,Registro!$B$2:$B$501,A36,Registro!$G$2:$G$501,B36))</f>
        <v/>
      </c>
      <c r="D36" s="12">
        <f>IF(C36="","",MIN(C36,$B$4))</f>
        <v/>
      </c>
      <c r="E36" s="12">
        <f>IF(C36="","",MIN(MAX(0,C36-$B$4),$B$5))</f>
        <v/>
      </c>
      <c r="F36" s="12">
        <f>IF(C36="","",MIN(MAX(0,C36-$B$4-$B$5),$B$6))</f>
        <v/>
      </c>
      <c r="G36" s="12">
        <f>IF(C36="","",MAX(0,C36-$B$4-$B$5-$B$6))</f>
        <v/>
      </c>
      <c r="H36" s="9">
        <f>IF(C36="","",IF(G36&gt;0,"Supera el máximo legal: revisa y corrige",IF(F36&gt;0,"Hay tiempo extra triple (art. 68)",IF(E36&gt;0,"Hay tiempo extra doble (art. 66)",""))))</f>
        <v/>
      </c>
    </row>
    <row r="37">
      <c r="A37" s="8" t="n"/>
      <c r="B37" s="8" t="n"/>
      <c r="C37" s="12">
        <f>IF(OR(A37="",B37=""),"",SUMIFS(Registro!$F$2:$F$501,Registro!$B$2:$B$501,A37,Registro!$G$2:$G$501,B37))</f>
        <v/>
      </c>
      <c r="D37" s="12">
        <f>IF(C37="","",MIN(C37,$B$4))</f>
        <v/>
      </c>
      <c r="E37" s="12">
        <f>IF(C37="","",MIN(MAX(0,C37-$B$4),$B$5))</f>
        <v/>
      </c>
      <c r="F37" s="12">
        <f>IF(C37="","",MIN(MAX(0,C37-$B$4-$B$5),$B$6))</f>
        <v/>
      </c>
      <c r="G37" s="12">
        <f>IF(C37="","",MAX(0,C37-$B$4-$B$5-$B$6))</f>
        <v/>
      </c>
      <c r="H37" s="9">
        <f>IF(C37="","",IF(G37&gt;0,"Supera el máximo legal: revisa y corrige",IF(F37&gt;0,"Hay tiempo extra triple (art. 68)",IF(E37&gt;0,"Hay tiempo extra doble (art. 66)",""))))</f>
        <v/>
      </c>
    </row>
    <row r="38">
      <c r="A38" s="8" t="n"/>
      <c r="B38" s="8" t="n"/>
      <c r="C38" s="12">
        <f>IF(OR(A38="",B38=""),"",SUMIFS(Registro!$F$2:$F$501,Registro!$B$2:$B$501,A38,Registro!$G$2:$G$501,B38))</f>
        <v/>
      </c>
      <c r="D38" s="12">
        <f>IF(C38="","",MIN(C38,$B$4))</f>
        <v/>
      </c>
      <c r="E38" s="12">
        <f>IF(C38="","",MIN(MAX(0,C38-$B$4),$B$5))</f>
        <v/>
      </c>
      <c r="F38" s="12">
        <f>IF(C38="","",MIN(MAX(0,C38-$B$4-$B$5),$B$6))</f>
        <v/>
      </c>
      <c r="G38" s="12">
        <f>IF(C38="","",MAX(0,C38-$B$4-$B$5-$B$6))</f>
        <v/>
      </c>
      <c r="H38" s="9">
        <f>IF(C38="","",IF(G38&gt;0,"Supera el máximo legal: revisa y corrige",IF(F38&gt;0,"Hay tiempo extra triple (art. 68)",IF(E38&gt;0,"Hay tiempo extra doble (art. 66)",""))))</f>
        <v/>
      </c>
    </row>
    <row r="39">
      <c r="A39" s="8" t="n"/>
      <c r="B39" s="8" t="n"/>
      <c r="C39" s="12">
        <f>IF(OR(A39="",B39=""),"",SUMIFS(Registro!$F$2:$F$501,Registro!$B$2:$B$501,A39,Registro!$G$2:$G$501,B39))</f>
        <v/>
      </c>
      <c r="D39" s="12">
        <f>IF(C39="","",MIN(C39,$B$4))</f>
        <v/>
      </c>
      <c r="E39" s="12">
        <f>IF(C39="","",MIN(MAX(0,C39-$B$4),$B$5))</f>
        <v/>
      </c>
      <c r="F39" s="12">
        <f>IF(C39="","",MIN(MAX(0,C39-$B$4-$B$5),$B$6))</f>
        <v/>
      </c>
      <c r="G39" s="12">
        <f>IF(C39="","",MAX(0,C39-$B$4-$B$5-$B$6))</f>
        <v/>
      </c>
      <c r="H39" s="9">
        <f>IF(C39="","",IF(G39&gt;0,"Supera el máximo legal: revisa y corrige",IF(F39&gt;0,"Hay tiempo extra triple (art. 68)",IF(E39&gt;0,"Hay tiempo extra doble (art. 66)",""))))</f>
        <v/>
      </c>
    </row>
    <row r="40">
      <c r="A40" s="8" t="n"/>
      <c r="B40" s="8" t="n"/>
      <c r="C40" s="12">
        <f>IF(OR(A40="",B40=""),"",SUMIFS(Registro!$F$2:$F$501,Registro!$B$2:$B$501,A40,Registro!$G$2:$G$501,B40))</f>
        <v/>
      </c>
      <c r="D40" s="12">
        <f>IF(C40="","",MIN(C40,$B$4))</f>
        <v/>
      </c>
      <c r="E40" s="12">
        <f>IF(C40="","",MIN(MAX(0,C40-$B$4),$B$5))</f>
        <v/>
      </c>
      <c r="F40" s="12">
        <f>IF(C40="","",MIN(MAX(0,C40-$B$4-$B$5),$B$6))</f>
        <v/>
      </c>
      <c r="G40" s="12">
        <f>IF(C40="","",MAX(0,C40-$B$4-$B$5-$B$6))</f>
        <v/>
      </c>
      <c r="H40" s="9">
        <f>IF(C40="","",IF(G40&gt;0,"Supera el máximo legal: revisa y corrige",IF(F40&gt;0,"Hay tiempo extra triple (art. 68)",IF(E40&gt;0,"Hay tiempo extra doble (art. 66)",""))))</f>
        <v/>
      </c>
    </row>
    <row r="41">
      <c r="A41" s="8" t="n"/>
      <c r="B41" s="8" t="n"/>
      <c r="C41" s="12">
        <f>IF(OR(A41="",B41=""),"",SUMIFS(Registro!$F$2:$F$501,Registro!$B$2:$B$501,A41,Registro!$G$2:$G$501,B41))</f>
        <v/>
      </c>
      <c r="D41" s="12">
        <f>IF(C41="","",MIN(C41,$B$4))</f>
        <v/>
      </c>
      <c r="E41" s="12">
        <f>IF(C41="","",MIN(MAX(0,C41-$B$4),$B$5))</f>
        <v/>
      </c>
      <c r="F41" s="12">
        <f>IF(C41="","",MIN(MAX(0,C41-$B$4-$B$5),$B$6))</f>
        <v/>
      </c>
      <c r="G41" s="12">
        <f>IF(C41="","",MAX(0,C41-$B$4-$B$5-$B$6))</f>
        <v/>
      </c>
      <c r="H41" s="9">
        <f>IF(C41="","",IF(G41&gt;0,"Supera el máximo legal: revisa y corrige",IF(F41&gt;0,"Hay tiempo extra triple (art. 68)",IF(E41&gt;0,"Hay tiempo extra doble (art. 66)",""))))</f>
        <v/>
      </c>
    </row>
    <row r="42">
      <c r="A42" s="8" t="n"/>
      <c r="B42" s="8" t="n"/>
      <c r="C42" s="12">
        <f>IF(OR(A42="",B42=""),"",SUMIFS(Registro!$F$2:$F$501,Registro!$B$2:$B$501,A42,Registro!$G$2:$G$501,B42))</f>
        <v/>
      </c>
      <c r="D42" s="12">
        <f>IF(C42="","",MIN(C42,$B$4))</f>
        <v/>
      </c>
      <c r="E42" s="12">
        <f>IF(C42="","",MIN(MAX(0,C42-$B$4),$B$5))</f>
        <v/>
      </c>
      <c r="F42" s="12">
        <f>IF(C42="","",MIN(MAX(0,C42-$B$4-$B$5),$B$6))</f>
        <v/>
      </c>
      <c r="G42" s="12">
        <f>IF(C42="","",MAX(0,C42-$B$4-$B$5-$B$6))</f>
        <v/>
      </c>
      <c r="H42" s="9">
        <f>IF(C42="","",IF(G42&gt;0,"Supera el máximo legal: revisa y corrige",IF(F42&gt;0,"Hay tiempo extra triple (art. 68)",IF(E42&gt;0,"Hay tiempo extra doble (art. 66)",""))))</f>
        <v/>
      </c>
    </row>
    <row r="43">
      <c r="A43" s="8" t="n"/>
      <c r="B43" s="8" t="n"/>
      <c r="C43" s="12">
        <f>IF(OR(A43="",B43=""),"",SUMIFS(Registro!$F$2:$F$501,Registro!$B$2:$B$501,A43,Registro!$G$2:$G$501,B43))</f>
        <v/>
      </c>
      <c r="D43" s="12">
        <f>IF(C43="","",MIN(C43,$B$4))</f>
        <v/>
      </c>
      <c r="E43" s="12">
        <f>IF(C43="","",MIN(MAX(0,C43-$B$4),$B$5))</f>
        <v/>
      </c>
      <c r="F43" s="12">
        <f>IF(C43="","",MIN(MAX(0,C43-$B$4-$B$5),$B$6))</f>
        <v/>
      </c>
      <c r="G43" s="12">
        <f>IF(C43="","",MAX(0,C43-$B$4-$B$5-$B$6))</f>
        <v/>
      </c>
      <c r="H43" s="9">
        <f>IF(C43="","",IF(G43&gt;0,"Supera el máximo legal: revisa y corrige",IF(F43&gt;0,"Hay tiempo extra triple (art. 68)",IF(E43&gt;0,"Hay tiempo extra doble (art. 66)",""))))</f>
        <v/>
      </c>
    </row>
    <row r="44">
      <c r="A44" s="8" t="n"/>
      <c r="B44" s="8" t="n"/>
      <c r="C44" s="12">
        <f>IF(OR(A44="",B44=""),"",SUMIFS(Registro!$F$2:$F$501,Registro!$B$2:$B$501,A44,Registro!$G$2:$G$501,B44))</f>
        <v/>
      </c>
      <c r="D44" s="12">
        <f>IF(C44="","",MIN(C44,$B$4))</f>
        <v/>
      </c>
      <c r="E44" s="12">
        <f>IF(C44="","",MIN(MAX(0,C44-$B$4),$B$5))</f>
        <v/>
      </c>
      <c r="F44" s="12">
        <f>IF(C44="","",MIN(MAX(0,C44-$B$4-$B$5),$B$6))</f>
        <v/>
      </c>
      <c r="G44" s="12">
        <f>IF(C44="","",MAX(0,C44-$B$4-$B$5-$B$6))</f>
        <v/>
      </c>
      <c r="H44" s="9">
        <f>IF(C44="","",IF(G44&gt;0,"Supera el máximo legal: revisa y corrige",IF(F44&gt;0,"Hay tiempo extra triple (art. 68)",IF(E44&gt;0,"Hay tiempo extra doble (art. 66)",""))))</f>
        <v/>
      </c>
    </row>
    <row r="45">
      <c r="A45" s="8" t="n"/>
      <c r="B45" s="8" t="n"/>
      <c r="C45" s="12">
        <f>IF(OR(A45="",B45=""),"",SUMIFS(Registro!$F$2:$F$501,Registro!$B$2:$B$501,A45,Registro!$G$2:$G$501,B45))</f>
        <v/>
      </c>
      <c r="D45" s="12">
        <f>IF(C45="","",MIN(C45,$B$4))</f>
        <v/>
      </c>
      <c r="E45" s="12">
        <f>IF(C45="","",MIN(MAX(0,C45-$B$4),$B$5))</f>
        <v/>
      </c>
      <c r="F45" s="12">
        <f>IF(C45="","",MIN(MAX(0,C45-$B$4-$B$5),$B$6))</f>
        <v/>
      </c>
      <c r="G45" s="12">
        <f>IF(C45="","",MAX(0,C45-$B$4-$B$5-$B$6))</f>
        <v/>
      </c>
      <c r="H45" s="9">
        <f>IF(C45="","",IF(G45&gt;0,"Supera el máximo legal: revisa y corrige",IF(F45&gt;0,"Hay tiempo extra triple (art. 68)",IF(E45&gt;0,"Hay tiempo extra doble (art. 66)",""))))</f>
        <v/>
      </c>
    </row>
    <row r="46">
      <c r="A46" s="8" t="n"/>
      <c r="B46" s="8" t="n"/>
      <c r="C46" s="12">
        <f>IF(OR(A46="",B46=""),"",SUMIFS(Registro!$F$2:$F$501,Registro!$B$2:$B$501,A46,Registro!$G$2:$G$501,B46))</f>
        <v/>
      </c>
      <c r="D46" s="12">
        <f>IF(C46="","",MIN(C46,$B$4))</f>
        <v/>
      </c>
      <c r="E46" s="12">
        <f>IF(C46="","",MIN(MAX(0,C46-$B$4),$B$5))</f>
        <v/>
      </c>
      <c r="F46" s="12">
        <f>IF(C46="","",MIN(MAX(0,C46-$B$4-$B$5),$B$6))</f>
        <v/>
      </c>
      <c r="G46" s="12">
        <f>IF(C46="","",MAX(0,C46-$B$4-$B$5-$B$6))</f>
        <v/>
      </c>
      <c r="H46" s="9">
        <f>IF(C46="","",IF(G46&gt;0,"Supera el máximo legal: revisa y corrige",IF(F46&gt;0,"Hay tiempo extra triple (art. 68)",IF(E46&gt;0,"Hay tiempo extra doble (art. 66)",""))))</f>
        <v/>
      </c>
    </row>
    <row r="47">
      <c r="A47" s="8" t="n"/>
      <c r="B47" s="8" t="n"/>
      <c r="C47" s="12">
        <f>IF(OR(A47="",B47=""),"",SUMIFS(Registro!$F$2:$F$501,Registro!$B$2:$B$501,A47,Registro!$G$2:$G$501,B47))</f>
        <v/>
      </c>
      <c r="D47" s="12">
        <f>IF(C47="","",MIN(C47,$B$4))</f>
        <v/>
      </c>
      <c r="E47" s="12">
        <f>IF(C47="","",MIN(MAX(0,C47-$B$4),$B$5))</f>
        <v/>
      </c>
      <c r="F47" s="12">
        <f>IF(C47="","",MIN(MAX(0,C47-$B$4-$B$5),$B$6))</f>
        <v/>
      </c>
      <c r="G47" s="12">
        <f>IF(C47="","",MAX(0,C47-$B$4-$B$5-$B$6))</f>
        <v/>
      </c>
      <c r="H47" s="9">
        <f>IF(C47="","",IF(G47&gt;0,"Supera el máximo legal: revisa y corrige",IF(F47&gt;0,"Hay tiempo extra triple (art. 68)",IF(E47&gt;0,"Hay tiempo extra doble (art. 66)",""))))</f>
        <v/>
      </c>
    </row>
    <row r="48">
      <c r="A48" s="8" t="n"/>
      <c r="B48" s="8" t="n"/>
      <c r="C48" s="12">
        <f>IF(OR(A48="",B48=""),"",SUMIFS(Registro!$F$2:$F$501,Registro!$B$2:$B$501,A48,Registro!$G$2:$G$501,B48))</f>
        <v/>
      </c>
      <c r="D48" s="12">
        <f>IF(C48="","",MIN(C48,$B$4))</f>
        <v/>
      </c>
      <c r="E48" s="12">
        <f>IF(C48="","",MIN(MAX(0,C48-$B$4),$B$5))</f>
        <v/>
      </c>
      <c r="F48" s="12">
        <f>IF(C48="","",MIN(MAX(0,C48-$B$4-$B$5),$B$6))</f>
        <v/>
      </c>
      <c r="G48" s="12">
        <f>IF(C48="","",MAX(0,C48-$B$4-$B$5-$B$6))</f>
        <v/>
      </c>
      <c r="H48" s="9">
        <f>IF(C48="","",IF(G48&gt;0,"Supera el máximo legal: revisa y corrige",IF(F48&gt;0,"Hay tiempo extra triple (art. 68)",IF(E48&gt;0,"Hay tiempo extra doble (art. 66)",""))))</f>
        <v/>
      </c>
    </row>
    <row r="49">
      <c r="A49" s="8" t="n"/>
      <c r="B49" s="8" t="n"/>
      <c r="C49" s="12">
        <f>IF(OR(A49="",B49=""),"",SUMIFS(Registro!$F$2:$F$501,Registro!$B$2:$B$501,A49,Registro!$G$2:$G$501,B49))</f>
        <v/>
      </c>
      <c r="D49" s="12">
        <f>IF(C49="","",MIN(C49,$B$4))</f>
        <v/>
      </c>
      <c r="E49" s="12">
        <f>IF(C49="","",MIN(MAX(0,C49-$B$4),$B$5))</f>
        <v/>
      </c>
      <c r="F49" s="12">
        <f>IF(C49="","",MIN(MAX(0,C49-$B$4-$B$5),$B$6))</f>
        <v/>
      </c>
      <c r="G49" s="12">
        <f>IF(C49="","",MAX(0,C49-$B$4-$B$5-$B$6))</f>
        <v/>
      </c>
      <c r="H49" s="9">
        <f>IF(C49="","",IF(G49&gt;0,"Supera el máximo legal: revisa y corrige",IF(F49&gt;0,"Hay tiempo extra triple (art. 68)",IF(E49&gt;0,"Hay tiempo extra doble (art. 66)",""))))</f>
        <v/>
      </c>
    </row>
    <row r="50">
      <c r="A50" s="8" t="n"/>
      <c r="B50" s="8" t="n"/>
      <c r="C50" s="12">
        <f>IF(OR(A50="",B50=""),"",SUMIFS(Registro!$F$2:$F$501,Registro!$B$2:$B$501,A50,Registro!$G$2:$G$501,B50))</f>
        <v/>
      </c>
      <c r="D50" s="12">
        <f>IF(C50="","",MIN(C50,$B$4))</f>
        <v/>
      </c>
      <c r="E50" s="12">
        <f>IF(C50="","",MIN(MAX(0,C50-$B$4),$B$5))</f>
        <v/>
      </c>
      <c r="F50" s="12">
        <f>IF(C50="","",MIN(MAX(0,C50-$B$4-$B$5),$B$6))</f>
        <v/>
      </c>
      <c r="G50" s="12">
        <f>IF(C50="","",MAX(0,C50-$B$4-$B$5-$B$6))</f>
        <v/>
      </c>
      <c r="H50" s="9">
        <f>IF(C50="","",IF(G50&gt;0,"Supera el máximo legal: revisa y corrige",IF(F50&gt;0,"Hay tiempo extra triple (art. 68)",IF(E50&gt;0,"Hay tiempo extra doble (art. 66)",""))))</f>
        <v/>
      </c>
    </row>
    <row r="51">
      <c r="A51" s="8" t="n"/>
      <c r="B51" s="8" t="n"/>
      <c r="C51" s="12">
        <f>IF(OR(A51="",B51=""),"",SUMIFS(Registro!$F$2:$F$501,Registro!$B$2:$B$501,A51,Registro!$G$2:$G$501,B51))</f>
        <v/>
      </c>
      <c r="D51" s="12">
        <f>IF(C51="","",MIN(C51,$B$4))</f>
        <v/>
      </c>
      <c r="E51" s="12">
        <f>IF(C51="","",MIN(MAX(0,C51-$B$4),$B$5))</f>
        <v/>
      </c>
      <c r="F51" s="12">
        <f>IF(C51="","",MIN(MAX(0,C51-$B$4-$B$5),$B$6))</f>
        <v/>
      </c>
      <c r="G51" s="12">
        <f>IF(C51="","",MAX(0,C51-$B$4-$B$5-$B$6))</f>
        <v/>
      </c>
      <c r="H51" s="9">
        <f>IF(C51="","",IF(G51&gt;0,"Supera el máximo legal: revisa y corrige",IF(F51&gt;0,"Hay tiempo extra triple (art. 68)",IF(E51&gt;0,"Hay tiempo extra doble (art. 66)",""))))</f>
        <v/>
      </c>
    </row>
    <row r="52">
      <c r="A52" s="8" t="n"/>
      <c r="B52" s="8" t="n"/>
      <c r="C52" s="12">
        <f>IF(OR(A52="",B52=""),"",SUMIFS(Registro!$F$2:$F$501,Registro!$B$2:$B$501,A52,Registro!$G$2:$G$501,B52))</f>
        <v/>
      </c>
      <c r="D52" s="12">
        <f>IF(C52="","",MIN(C52,$B$4))</f>
        <v/>
      </c>
      <c r="E52" s="12">
        <f>IF(C52="","",MIN(MAX(0,C52-$B$4),$B$5))</f>
        <v/>
      </c>
      <c r="F52" s="12">
        <f>IF(C52="","",MIN(MAX(0,C52-$B$4-$B$5),$B$6))</f>
        <v/>
      </c>
      <c r="G52" s="12">
        <f>IF(C52="","",MAX(0,C52-$B$4-$B$5-$B$6))</f>
        <v/>
      </c>
      <c r="H52" s="9">
        <f>IF(C52="","",IF(G52&gt;0,"Supera el máximo legal: revisa y corrige",IF(F52&gt;0,"Hay tiempo extra triple (art. 68)",IF(E52&gt;0,"Hay tiempo extra doble (art. 66)",""))))</f>
        <v/>
      </c>
    </row>
    <row r="53">
      <c r="A53" s="8" t="n"/>
      <c r="B53" s="8" t="n"/>
      <c r="C53" s="12">
        <f>IF(OR(A53="",B53=""),"",SUMIFS(Registro!$F$2:$F$501,Registro!$B$2:$B$501,A53,Registro!$G$2:$G$501,B53))</f>
        <v/>
      </c>
      <c r="D53" s="12">
        <f>IF(C53="","",MIN(C53,$B$4))</f>
        <v/>
      </c>
      <c r="E53" s="12">
        <f>IF(C53="","",MIN(MAX(0,C53-$B$4),$B$5))</f>
        <v/>
      </c>
      <c r="F53" s="12">
        <f>IF(C53="","",MIN(MAX(0,C53-$B$4-$B$5),$B$6))</f>
        <v/>
      </c>
      <c r="G53" s="12">
        <f>IF(C53="","",MAX(0,C53-$B$4-$B$5-$B$6))</f>
        <v/>
      </c>
      <c r="H53" s="9">
        <f>IF(C53="","",IF(G53&gt;0,"Supera el máximo legal: revisa y corrige",IF(F53&gt;0,"Hay tiempo extra triple (art. 68)",IF(E53&gt;0,"Hay tiempo extra doble (art. 66)",""))))</f>
        <v/>
      </c>
    </row>
    <row r="54">
      <c r="A54" s="8" t="n"/>
      <c r="B54" s="8" t="n"/>
      <c r="C54" s="12">
        <f>IF(OR(A54="",B54=""),"",SUMIFS(Registro!$F$2:$F$501,Registro!$B$2:$B$501,A54,Registro!$G$2:$G$501,B54))</f>
        <v/>
      </c>
      <c r="D54" s="12">
        <f>IF(C54="","",MIN(C54,$B$4))</f>
        <v/>
      </c>
      <c r="E54" s="12">
        <f>IF(C54="","",MIN(MAX(0,C54-$B$4),$B$5))</f>
        <v/>
      </c>
      <c r="F54" s="12">
        <f>IF(C54="","",MIN(MAX(0,C54-$B$4-$B$5),$B$6))</f>
        <v/>
      </c>
      <c r="G54" s="12">
        <f>IF(C54="","",MAX(0,C54-$B$4-$B$5-$B$6))</f>
        <v/>
      </c>
      <c r="H54" s="9">
        <f>IF(C54="","",IF(G54&gt;0,"Supera el máximo legal: revisa y corrige",IF(F54&gt;0,"Hay tiempo extra triple (art. 68)",IF(E54&gt;0,"Hay tiempo extra doble (art. 66)",""))))</f>
        <v/>
      </c>
    </row>
    <row r="55">
      <c r="A55" s="8" t="n"/>
      <c r="B55" s="8" t="n"/>
      <c r="C55" s="12">
        <f>IF(OR(A55="",B55=""),"",SUMIFS(Registro!$F$2:$F$501,Registro!$B$2:$B$501,A55,Registro!$G$2:$G$501,B55))</f>
        <v/>
      </c>
      <c r="D55" s="12">
        <f>IF(C55="","",MIN(C55,$B$4))</f>
        <v/>
      </c>
      <c r="E55" s="12">
        <f>IF(C55="","",MIN(MAX(0,C55-$B$4),$B$5))</f>
        <v/>
      </c>
      <c r="F55" s="12">
        <f>IF(C55="","",MIN(MAX(0,C55-$B$4-$B$5),$B$6))</f>
        <v/>
      </c>
      <c r="G55" s="12">
        <f>IF(C55="","",MAX(0,C55-$B$4-$B$5-$B$6))</f>
        <v/>
      </c>
      <c r="H55" s="9">
        <f>IF(C55="","",IF(G55&gt;0,"Supera el máximo legal: revisa y corrige",IF(F55&gt;0,"Hay tiempo extra triple (art. 68)",IF(E55&gt;0,"Hay tiempo extra doble (art. 66)",""))))</f>
        <v/>
      </c>
    </row>
    <row r="56">
      <c r="A56" s="8" t="n"/>
      <c r="B56" s="8" t="n"/>
      <c r="C56" s="12">
        <f>IF(OR(A56="",B56=""),"",SUMIFS(Registro!$F$2:$F$501,Registro!$B$2:$B$501,A56,Registro!$G$2:$G$501,B56))</f>
        <v/>
      </c>
      <c r="D56" s="12">
        <f>IF(C56="","",MIN(C56,$B$4))</f>
        <v/>
      </c>
      <c r="E56" s="12">
        <f>IF(C56="","",MIN(MAX(0,C56-$B$4),$B$5))</f>
        <v/>
      </c>
      <c r="F56" s="12">
        <f>IF(C56="","",MIN(MAX(0,C56-$B$4-$B$5),$B$6))</f>
        <v/>
      </c>
      <c r="G56" s="12">
        <f>IF(C56="","",MAX(0,C56-$B$4-$B$5-$B$6))</f>
        <v/>
      </c>
      <c r="H56" s="9">
        <f>IF(C56="","",IF(G56&gt;0,"Supera el máximo legal: revisa y corrige",IF(F56&gt;0,"Hay tiempo extra triple (art. 68)",IF(E56&gt;0,"Hay tiempo extra doble (art. 66)",""))))</f>
        <v/>
      </c>
    </row>
    <row r="57">
      <c r="A57" s="8" t="n"/>
      <c r="B57" s="8" t="n"/>
      <c r="C57" s="12">
        <f>IF(OR(A57="",B57=""),"",SUMIFS(Registro!$F$2:$F$501,Registro!$B$2:$B$501,A57,Registro!$G$2:$G$501,B57))</f>
        <v/>
      </c>
      <c r="D57" s="12">
        <f>IF(C57="","",MIN(C57,$B$4))</f>
        <v/>
      </c>
      <c r="E57" s="12">
        <f>IF(C57="","",MIN(MAX(0,C57-$B$4),$B$5))</f>
        <v/>
      </c>
      <c r="F57" s="12">
        <f>IF(C57="","",MIN(MAX(0,C57-$B$4-$B$5),$B$6))</f>
        <v/>
      </c>
      <c r="G57" s="12">
        <f>IF(C57="","",MAX(0,C57-$B$4-$B$5-$B$6))</f>
        <v/>
      </c>
      <c r="H57" s="9">
        <f>IF(C57="","",IF(G57&gt;0,"Supera el máximo legal: revisa y corrige",IF(F57&gt;0,"Hay tiempo extra triple (art. 68)",IF(E57&gt;0,"Hay tiempo extra doble (art. 66)",""))))</f>
        <v/>
      </c>
    </row>
    <row r="58">
      <c r="A58" s="8" t="n"/>
      <c r="B58" s="8" t="n"/>
      <c r="C58" s="12">
        <f>IF(OR(A58="",B58=""),"",SUMIFS(Registro!$F$2:$F$501,Registro!$B$2:$B$501,A58,Registro!$G$2:$G$501,B58))</f>
        <v/>
      </c>
      <c r="D58" s="12">
        <f>IF(C58="","",MIN(C58,$B$4))</f>
        <v/>
      </c>
      <c r="E58" s="12">
        <f>IF(C58="","",MIN(MAX(0,C58-$B$4),$B$5))</f>
        <v/>
      </c>
      <c r="F58" s="12">
        <f>IF(C58="","",MIN(MAX(0,C58-$B$4-$B$5),$B$6))</f>
        <v/>
      </c>
      <c r="G58" s="12">
        <f>IF(C58="","",MAX(0,C58-$B$4-$B$5-$B$6))</f>
        <v/>
      </c>
      <c r="H58" s="9">
        <f>IF(C58="","",IF(G58&gt;0,"Supera el máximo legal: revisa y corrige",IF(F58&gt;0,"Hay tiempo extra triple (art. 68)",IF(E58&gt;0,"Hay tiempo extra doble (art. 66)",""))))</f>
        <v/>
      </c>
    </row>
    <row r="59">
      <c r="A59" s="8" t="n"/>
      <c r="B59" s="8" t="n"/>
      <c r="C59" s="12">
        <f>IF(OR(A59="",B59=""),"",SUMIFS(Registro!$F$2:$F$501,Registro!$B$2:$B$501,A59,Registro!$G$2:$G$501,B59))</f>
        <v/>
      </c>
      <c r="D59" s="12">
        <f>IF(C59="","",MIN(C59,$B$4))</f>
        <v/>
      </c>
      <c r="E59" s="12">
        <f>IF(C59="","",MIN(MAX(0,C59-$B$4),$B$5))</f>
        <v/>
      </c>
      <c r="F59" s="12">
        <f>IF(C59="","",MIN(MAX(0,C59-$B$4-$B$5),$B$6))</f>
        <v/>
      </c>
      <c r="G59" s="12">
        <f>IF(C59="","",MAX(0,C59-$B$4-$B$5-$B$6))</f>
        <v/>
      </c>
      <c r="H59" s="9">
        <f>IF(C59="","",IF(G59&gt;0,"Supera el máximo legal: revisa y corrige",IF(F59&gt;0,"Hay tiempo extra triple (art. 68)",IF(E59&gt;0,"Hay tiempo extra doble (art. 66)",""))))</f>
        <v/>
      </c>
    </row>
    <row r="60">
      <c r="A60" s="8" t="n"/>
      <c r="B60" s="8" t="n"/>
      <c r="C60" s="12">
        <f>IF(OR(A60="",B60=""),"",SUMIFS(Registro!$F$2:$F$501,Registro!$B$2:$B$501,A60,Registro!$G$2:$G$501,B60))</f>
        <v/>
      </c>
      <c r="D60" s="12">
        <f>IF(C60="","",MIN(C60,$B$4))</f>
        <v/>
      </c>
      <c r="E60" s="12">
        <f>IF(C60="","",MIN(MAX(0,C60-$B$4),$B$5))</f>
        <v/>
      </c>
      <c r="F60" s="12">
        <f>IF(C60="","",MIN(MAX(0,C60-$B$4-$B$5),$B$6))</f>
        <v/>
      </c>
      <c r="G60" s="12">
        <f>IF(C60="","",MAX(0,C60-$B$4-$B$5-$B$6))</f>
        <v/>
      </c>
      <c r="H60" s="9">
        <f>IF(C60="","",IF(G60&gt;0,"Supera el máximo legal: revisa y corrige",IF(F60&gt;0,"Hay tiempo extra triple (art. 68)",IF(E60&gt;0,"Hay tiempo extra doble (art. 66)",""))))</f>
        <v/>
      </c>
    </row>
    <row r="61">
      <c r="A61" s="8" t="n"/>
      <c r="B61" s="8" t="n"/>
      <c r="C61" s="12">
        <f>IF(OR(A61="",B61=""),"",SUMIFS(Registro!$F$2:$F$501,Registro!$B$2:$B$501,A61,Registro!$G$2:$G$501,B61))</f>
        <v/>
      </c>
      <c r="D61" s="12">
        <f>IF(C61="","",MIN(C61,$B$4))</f>
        <v/>
      </c>
      <c r="E61" s="12">
        <f>IF(C61="","",MIN(MAX(0,C61-$B$4),$B$5))</f>
        <v/>
      </c>
      <c r="F61" s="12">
        <f>IF(C61="","",MIN(MAX(0,C61-$B$4-$B$5),$B$6))</f>
        <v/>
      </c>
      <c r="G61" s="12">
        <f>IF(C61="","",MAX(0,C61-$B$4-$B$5-$B$6))</f>
        <v/>
      </c>
      <c r="H61" s="9">
        <f>IF(C61="","",IF(G61&gt;0,"Supera el máximo legal: revisa y corrige",IF(F61&gt;0,"Hay tiempo extra triple (art. 68)",IF(E61&gt;0,"Hay tiempo extra doble (art. 66)",""))))</f>
        <v/>
      </c>
    </row>
    <row r="62">
      <c r="A62" s="8" t="n"/>
      <c r="B62" s="8" t="n"/>
      <c r="C62" s="12">
        <f>IF(OR(A62="",B62=""),"",SUMIFS(Registro!$F$2:$F$501,Registro!$B$2:$B$501,A62,Registro!$G$2:$G$501,B62))</f>
        <v/>
      </c>
      <c r="D62" s="12">
        <f>IF(C62="","",MIN(C62,$B$4))</f>
        <v/>
      </c>
      <c r="E62" s="12">
        <f>IF(C62="","",MIN(MAX(0,C62-$B$4),$B$5))</f>
        <v/>
      </c>
      <c r="F62" s="12">
        <f>IF(C62="","",MIN(MAX(0,C62-$B$4-$B$5),$B$6))</f>
        <v/>
      </c>
      <c r="G62" s="12">
        <f>IF(C62="","",MAX(0,C62-$B$4-$B$5-$B$6))</f>
        <v/>
      </c>
      <c r="H62" s="9">
        <f>IF(C62="","",IF(G62&gt;0,"Supera el máximo legal: revisa y corrige",IF(F62&gt;0,"Hay tiempo extra triple (art. 68)",IF(E62&gt;0,"Hay tiempo extra doble (art. 66)",""))))</f>
        <v/>
      </c>
    </row>
    <row r="63">
      <c r="A63" s="8" t="n"/>
      <c r="B63" s="8" t="n"/>
      <c r="C63" s="12">
        <f>IF(OR(A63="",B63=""),"",SUMIFS(Registro!$F$2:$F$501,Registro!$B$2:$B$501,A63,Registro!$G$2:$G$501,B63))</f>
        <v/>
      </c>
      <c r="D63" s="12">
        <f>IF(C63="","",MIN(C63,$B$4))</f>
        <v/>
      </c>
      <c r="E63" s="12">
        <f>IF(C63="","",MIN(MAX(0,C63-$B$4),$B$5))</f>
        <v/>
      </c>
      <c r="F63" s="12">
        <f>IF(C63="","",MIN(MAX(0,C63-$B$4-$B$5),$B$6))</f>
        <v/>
      </c>
      <c r="G63" s="12">
        <f>IF(C63="","",MAX(0,C63-$B$4-$B$5-$B$6))</f>
        <v/>
      </c>
      <c r="H63" s="9">
        <f>IF(C63="","",IF(G63&gt;0,"Supera el máximo legal: revisa y corrige",IF(F63&gt;0,"Hay tiempo extra triple (art. 68)",IF(E63&gt;0,"Hay tiempo extra doble (art. 66)",""))))</f>
        <v/>
      </c>
    </row>
    <row r="64">
      <c r="A64" s="8" t="n"/>
      <c r="B64" s="8" t="n"/>
      <c r="C64" s="12">
        <f>IF(OR(A64="",B64=""),"",SUMIFS(Registro!$F$2:$F$501,Registro!$B$2:$B$501,A64,Registro!$G$2:$G$501,B64))</f>
        <v/>
      </c>
      <c r="D64" s="12">
        <f>IF(C64="","",MIN(C64,$B$4))</f>
        <v/>
      </c>
      <c r="E64" s="12">
        <f>IF(C64="","",MIN(MAX(0,C64-$B$4),$B$5))</f>
        <v/>
      </c>
      <c r="F64" s="12">
        <f>IF(C64="","",MIN(MAX(0,C64-$B$4-$B$5),$B$6))</f>
        <v/>
      </c>
      <c r="G64" s="12">
        <f>IF(C64="","",MAX(0,C64-$B$4-$B$5-$B$6))</f>
        <v/>
      </c>
      <c r="H64" s="9">
        <f>IF(C64="","",IF(G64&gt;0,"Supera el máximo legal: revisa y corrige",IF(F64&gt;0,"Hay tiempo extra triple (art. 68)",IF(E64&gt;0,"Hay tiempo extra doble (art. 66)",""))))</f>
        <v/>
      </c>
    </row>
    <row r="65">
      <c r="A65" s="8" t="n"/>
      <c r="B65" s="8" t="n"/>
      <c r="C65" s="12">
        <f>IF(OR(A65="",B65=""),"",SUMIFS(Registro!$F$2:$F$501,Registro!$B$2:$B$501,A65,Registro!$G$2:$G$501,B65))</f>
        <v/>
      </c>
      <c r="D65" s="12">
        <f>IF(C65="","",MIN(C65,$B$4))</f>
        <v/>
      </c>
      <c r="E65" s="12">
        <f>IF(C65="","",MIN(MAX(0,C65-$B$4),$B$5))</f>
        <v/>
      </c>
      <c r="F65" s="12">
        <f>IF(C65="","",MIN(MAX(0,C65-$B$4-$B$5),$B$6))</f>
        <v/>
      </c>
      <c r="G65" s="12">
        <f>IF(C65="","",MAX(0,C65-$B$4-$B$5-$B$6))</f>
        <v/>
      </c>
      <c r="H65" s="9">
        <f>IF(C65="","",IF(G65&gt;0,"Supera el máximo legal: revisa y corrige",IF(F65&gt;0,"Hay tiempo extra triple (art. 68)",IF(E65&gt;0,"Hay tiempo extra doble (art. 66)",""))))</f>
        <v/>
      </c>
    </row>
    <row r="66">
      <c r="A66" s="8" t="n"/>
      <c r="B66" s="8" t="n"/>
      <c r="C66" s="12">
        <f>IF(OR(A66="",B66=""),"",SUMIFS(Registro!$F$2:$F$501,Registro!$B$2:$B$501,A66,Registro!$G$2:$G$501,B66))</f>
        <v/>
      </c>
      <c r="D66" s="12">
        <f>IF(C66="","",MIN(C66,$B$4))</f>
        <v/>
      </c>
      <c r="E66" s="12">
        <f>IF(C66="","",MIN(MAX(0,C66-$B$4),$B$5))</f>
        <v/>
      </c>
      <c r="F66" s="12">
        <f>IF(C66="","",MIN(MAX(0,C66-$B$4-$B$5),$B$6))</f>
        <v/>
      </c>
      <c r="G66" s="12">
        <f>IF(C66="","",MAX(0,C66-$B$4-$B$5-$B$6))</f>
        <v/>
      </c>
      <c r="H66" s="9">
        <f>IF(C66="","",IF(G66&gt;0,"Supera el máximo legal: revisa y corrige",IF(F66&gt;0,"Hay tiempo extra triple (art. 68)",IF(E66&gt;0,"Hay tiempo extra doble (art. 66)",""))))</f>
        <v/>
      </c>
    </row>
    <row r="67">
      <c r="A67" s="8" t="n"/>
      <c r="B67" s="8" t="n"/>
      <c r="C67" s="12">
        <f>IF(OR(A67="",B67=""),"",SUMIFS(Registro!$F$2:$F$501,Registro!$B$2:$B$501,A67,Registro!$G$2:$G$501,B67))</f>
        <v/>
      </c>
      <c r="D67" s="12">
        <f>IF(C67="","",MIN(C67,$B$4))</f>
        <v/>
      </c>
      <c r="E67" s="12">
        <f>IF(C67="","",MIN(MAX(0,C67-$B$4),$B$5))</f>
        <v/>
      </c>
      <c r="F67" s="12">
        <f>IF(C67="","",MIN(MAX(0,C67-$B$4-$B$5),$B$6))</f>
        <v/>
      </c>
      <c r="G67" s="12">
        <f>IF(C67="","",MAX(0,C67-$B$4-$B$5-$B$6))</f>
        <v/>
      </c>
      <c r="H67" s="9">
        <f>IF(C67="","",IF(G67&gt;0,"Supera el máximo legal: revisa y corrige",IF(F67&gt;0,"Hay tiempo extra triple (art. 68)",IF(E67&gt;0,"Hay tiempo extra doble (art. 66)",""))))</f>
        <v/>
      </c>
    </row>
    <row r="68">
      <c r="A68" s="8" t="n"/>
      <c r="B68" s="8" t="n"/>
      <c r="C68" s="12">
        <f>IF(OR(A68="",B68=""),"",SUMIFS(Registro!$F$2:$F$501,Registro!$B$2:$B$501,A68,Registro!$G$2:$G$501,B68))</f>
        <v/>
      </c>
      <c r="D68" s="12">
        <f>IF(C68="","",MIN(C68,$B$4))</f>
        <v/>
      </c>
      <c r="E68" s="12">
        <f>IF(C68="","",MIN(MAX(0,C68-$B$4),$B$5))</f>
        <v/>
      </c>
      <c r="F68" s="12">
        <f>IF(C68="","",MIN(MAX(0,C68-$B$4-$B$5),$B$6))</f>
        <v/>
      </c>
      <c r="G68" s="12">
        <f>IF(C68="","",MAX(0,C68-$B$4-$B$5-$B$6))</f>
        <v/>
      </c>
      <c r="H68" s="9">
        <f>IF(C68="","",IF(G68&gt;0,"Supera el máximo legal: revisa y corrige",IF(F68&gt;0,"Hay tiempo extra triple (art. 68)",IF(E68&gt;0,"Hay tiempo extra doble (art. 66)",""))))</f>
        <v/>
      </c>
    </row>
    <row r="69">
      <c r="A69" s="8" t="n"/>
      <c r="B69" s="8" t="n"/>
      <c r="C69" s="12">
        <f>IF(OR(A69="",B69=""),"",SUMIFS(Registro!$F$2:$F$501,Registro!$B$2:$B$501,A69,Registro!$G$2:$G$501,B69))</f>
        <v/>
      </c>
      <c r="D69" s="12">
        <f>IF(C69="","",MIN(C69,$B$4))</f>
        <v/>
      </c>
      <c r="E69" s="12">
        <f>IF(C69="","",MIN(MAX(0,C69-$B$4),$B$5))</f>
        <v/>
      </c>
      <c r="F69" s="12">
        <f>IF(C69="","",MIN(MAX(0,C69-$B$4-$B$5),$B$6))</f>
        <v/>
      </c>
      <c r="G69" s="12">
        <f>IF(C69="","",MAX(0,C69-$B$4-$B$5-$B$6))</f>
        <v/>
      </c>
      <c r="H69" s="9">
        <f>IF(C69="","",IF(G69&gt;0,"Supera el máximo legal: revisa y corrige",IF(F69&gt;0,"Hay tiempo extra triple (art. 68)",IF(E69&gt;0,"Hay tiempo extra doble (art. 66)",""))))</f>
        <v/>
      </c>
    </row>
    <row r="70">
      <c r="A70" s="8" t="n"/>
      <c r="B70" s="8" t="n"/>
      <c r="C70" s="12">
        <f>IF(OR(A70="",B70=""),"",SUMIFS(Registro!$F$2:$F$501,Registro!$B$2:$B$501,A70,Registro!$G$2:$G$501,B70))</f>
        <v/>
      </c>
      <c r="D70" s="12">
        <f>IF(C70="","",MIN(C70,$B$4))</f>
        <v/>
      </c>
      <c r="E70" s="12">
        <f>IF(C70="","",MIN(MAX(0,C70-$B$4),$B$5))</f>
        <v/>
      </c>
      <c r="F70" s="12">
        <f>IF(C70="","",MIN(MAX(0,C70-$B$4-$B$5),$B$6))</f>
        <v/>
      </c>
      <c r="G70" s="12">
        <f>IF(C70="","",MAX(0,C70-$B$4-$B$5-$B$6))</f>
        <v/>
      </c>
      <c r="H70" s="9">
        <f>IF(C70="","",IF(G70&gt;0,"Supera el máximo legal: revisa y corrige",IF(F70&gt;0,"Hay tiempo extra triple (art. 68)",IF(E70&gt;0,"Hay tiempo extra doble (art. 66)",""))))</f>
        <v/>
      </c>
    </row>
    <row r="71">
      <c r="A71" s="8" t="n"/>
      <c r="B71" s="8" t="n"/>
      <c r="C71" s="12">
        <f>IF(OR(A71="",B71=""),"",SUMIFS(Registro!$F$2:$F$501,Registro!$B$2:$B$501,A71,Registro!$G$2:$G$501,B71))</f>
        <v/>
      </c>
      <c r="D71" s="12">
        <f>IF(C71="","",MIN(C71,$B$4))</f>
        <v/>
      </c>
      <c r="E71" s="12">
        <f>IF(C71="","",MIN(MAX(0,C71-$B$4),$B$5))</f>
        <v/>
      </c>
      <c r="F71" s="12">
        <f>IF(C71="","",MIN(MAX(0,C71-$B$4-$B$5),$B$6))</f>
        <v/>
      </c>
      <c r="G71" s="12">
        <f>IF(C71="","",MAX(0,C71-$B$4-$B$5-$B$6))</f>
        <v/>
      </c>
      <c r="H71" s="9">
        <f>IF(C71="","",IF(G71&gt;0,"Supera el máximo legal: revisa y corrige",IF(F71&gt;0,"Hay tiempo extra triple (art. 68)",IF(E71&gt;0,"Hay tiempo extra doble (art. 66)",""))))</f>
        <v/>
      </c>
    </row>
    <row r="72">
      <c r="A72" s="8" t="n"/>
      <c r="B72" s="8" t="n"/>
      <c r="C72" s="12">
        <f>IF(OR(A72="",B72=""),"",SUMIFS(Registro!$F$2:$F$501,Registro!$B$2:$B$501,A72,Registro!$G$2:$G$501,B72))</f>
        <v/>
      </c>
      <c r="D72" s="12">
        <f>IF(C72="","",MIN(C72,$B$4))</f>
        <v/>
      </c>
      <c r="E72" s="12">
        <f>IF(C72="","",MIN(MAX(0,C72-$B$4),$B$5))</f>
        <v/>
      </c>
      <c r="F72" s="12">
        <f>IF(C72="","",MIN(MAX(0,C72-$B$4-$B$5),$B$6))</f>
        <v/>
      </c>
      <c r="G72" s="12">
        <f>IF(C72="","",MAX(0,C72-$B$4-$B$5-$B$6))</f>
        <v/>
      </c>
      <c r="H72" s="9">
        <f>IF(C72="","",IF(G72&gt;0,"Supera el máximo legal: revisa y corrige",IF(F72&gt;0,"Hay tiempo extra triple (art. 68)",IF(E72&gt;0,"Hay tiempo extra doble (art. 66)",""))))</f>
        <v/>
      </c>
    </row>
  </sheetData>
  <conditionalFormatting sqref="G13:G72">
    <cfRule type="expression" priority="1" dxfId="0">
      <formula>AND(ISNUMBER(G13),G13&gt;0)</formula>
    </cfRule>
  </conditionalFormatting>
  <dataValidations count="1">
    <dataValidation sqref="B3" showDropDown="0" showInputMessage="0" showErrorMessage="0" allowBlank="0" type="list">
      <formula1>"2026,2027,2028,2029,2030"</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2026-10-28T11:17:53Z</dcterms:created>
  <dcterms:modified xmlns:dcterms="http://purl.org/dc/terms/" xmlns:xsi="http://www.w3.org/2001/XMLSchema-instance" xsi:type="dcterms:W3CDTF">2026-10-28T11:17:54Z</dcterms:modified>
</cp:coreProperties>
</file>